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\\rssrvfs01\GSOL\Restrito\Gestão de soluções\SAULO\SOLUÇÕES\FINANÇAS\Ferramentas\"/>
    </mc:Choice>
  </mc:AlternateContent>
  <xr:revisionPtr revIDLastSave="0" documentId="13_ncr:1_{67562A97-AA93-4DB5-8FB5-B0800530F1ED}" xr6:coauthVersionLast="34" xr6:coauthVersionMax="34" xr10:uidLastSave="{00000000-0000-0000-0000-000000000000}"/>
  <bookViews>
    <workbookView xWindow="0" yWindow="0" windowWidth="20490" windowHeight="7755" tabRatio="700" xr2:uid="{00000000-000D-0000-FFFF-FFFF00000000}"/>
  </bookViews>
  <sheets>
    <sheet name="Formulario" sheetId="12" r:id="rId1"/>
    <sheet name="Planilha Produção" sheetId="15" r:id="rId2"/>
    <sheet name="Planilha Revenda" sheetId="9" r:id="rId3"/>
    <sheet name="Analítico" sheetId="10" r:id="rId4"/>
  </sheets>
  <definedNames>
    <definedName name="_xlnm.Print_Area" localSheetId="3">Analítico!$A$1:$AO$51</definedName>
    <definedName name="_xlnm.Print_Area" localSheetId="1">'Planilha Produção'!$A$1:$J$55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5" l="1"/>
  <c r="H11" i="15" s="1"/>
  <c r="G28" i="15"/>
  <c r="F11" i="12"/>
  <c r="I11" i="12"/>
  <c r="J11" i="12" s="1"/>
  <c r="F12" i="12"/>
  <c r="I12" i="12"/>
  <c r="J12" i="12" s="1"/>
  <c r="G54" i="15"/>
  <c r="G53" i="15"/>
  <c r="G52" i="15"/>
  <c r="H52" i="15" s="1"/>
  <c r="G51" i="15"/>
  <c r="H51" i="15" s="1"/>
  <c r="G50" i="15"/>
  <c r="G49" i="15"/>
  <c r="G48" i="15"/>
  <c r="H48" i="15" s="1"/>
  <c r="G47" i="15"/>
  <c r="H47" i="15" s="1"/>
  <c r="G46" i="15"/>
  <c r="G45" i="15"/>
  <c r="G44" i="15"/>
  <c r="H44" i="15" s="1"/>
  <c r="G43" i="15"/>
  <c r="H43" i="15" s="1"/>
  <c r="G42" i="15"/>
  <c r="G41" i="15"/>
  <c r="G40" i="15"/>
  <c r="H40" i="15" s="1"/>
  <c r="G39" i="15"/>
  <c r="H39" i="15" s="1"/>
  <c r="G38" i="15"/>
  <c r="G37" i="15"/>
  <c r="G36" i="15"/>
  <c r="H36" i="15" s="1"/>
  <c r="G35" i="15"/>
  <c r="H35" i="15" s="1"/>
  <c r="G34" i="15"/>
  <c r="G33" i="15"/>
  <c r="G32" i="15"/>
  <c r="H32" i="15" s="1"/>
  <c r="G31" i="15"/>
  <c r="H31" i="15" s="1"/>
  <c r="G30" i="15"/>
  <c r="G29" i="15"/>
  <c r="H17" i="15"/>
  <c r="F20" i="12"/>
  <c r="I20" i="12"/>
  <c r="J20" i="12" s="1"/>
  <c r="F19" i="12"/>
  <c r="J19" i="12" s="1"/>
  <c r="I19" i="12"/>
  <c r="F18" i="12"/>
  <c r="J18" i="12" s="1"/>
  <c r="I18" i="12"/>
  <c r="F17" i="12"/>
  <c r="I17" i="12"/>
  <c r="J17" i="12"/>
  <c r="F16" i="12"/>
  <c r="I16" i="12"/>
  <c r="J16" i="12"/>
  <c r="F15" i="12"/>
  <c r="J15" i="12" s="1"/>
  <c r="I15" i="12"/>
  <c r="F14" i="12"/>
  <c r="J14" i="12" s="1"/>
  <c r="I14" i="12"/>
  <c r="F13" i="12"/>
  <c r="I13" i="12"/>
  <c r="J13" i="12"/>
  <c r="K39" i="10"/>
  <c r="J39" i="10"/>
  <c r="I39" i="10"/>
  <c r="H39" i="10"/>
  <c r="G39" i="10"/>
  <c r="F39" i="10"/>
  <c r="E39" i="10"/>
  <c r="K35" i="10"/>
  <c r="J35" i="10"/>
  <c r="I35" i="10"/>
  <c r="H35" i="10"/>
  <c r="G35" i="10"/>
  <c r="F35" i="10"/>
  <c r="E35" i="10"/>
  <c r="K31" i="10"/>
  <c r="J31" i="10"/>
  <c r="I31" i="10"/>
  <c r="H31" i="10"/>
  <c r="G31" i="10"/>
  <c r="F31" i="10"/>
  <c r="E31" i="10"/>
  <c r="K27" i="10"/>
  <c r="J27" i="10"/>
  <c r="I27" i="10"/>
  <c r="H27" i="10"/>
  <c r="G27" i="10"/>
  <c r="F27" i="10"/>
  <c r="E27" i="10"/>
  <c r="K23" i="10"/>
  <c r="J23" i="10"/>
  <c r="I23" i="10"/>
  <c r="H23" i="10"/>
  <c r="G23" i="10"/>
  <c r="F23" i="10"/>
  <c r="E23" i="10"/>
  <c r="K19" i="10"/>
  <c r="J19" i="10"/>
  <c r="I19" i="10"/>
  <c r="H19" i="10"/>
  <c r="G19" i="10"/>
  <c r="F19" i="10"/>
  <c r="E19" i="10"/>
  <c r="K15" i="10"/>
  <c r="J15" i="10"/>
  <c r="I15" i="10"/>
  <c r="H15" i="10"/>
  <c r="G15" i="10"/>
  <c r="F15" i="10"/>
  <c r="E15" i="10"/>
  <c r="K11" i="10"/>
  <c r="J11" i="10"/>
  <c r="I11" i="10"/>
  <c r="H11" i="10"/>
  <c r="G11" i="10"/>
  <c r="F11" i="10"/>
  <c r="E11" i="10"/>
  <c r="K7" i="10"/>
  <c r="J7" i="10"/>
  <c r="I7" i="10"/>
  <c r="H7" i="10"/>
  <c r="G7" i="10"/>
  <c r="F7" i="10"/>
  <c r="E7" i="10"/>
  <c r="F14" i="9"/>
  <c r="J14" i="9" s="1"/>
  <c r="I14" i="9"/>
  <c r="F15" i="9"/>
  <c r="J15" i="9" s="1"/>
  <c r="I15" i="9"/>
  <c r="F16" i="9"/>
  <c r="I16" i="9"/>
  <c r="J16" i="9"/>
  <c r="F17" i="9"/>
  <c r="I17" i="9"/>
  <c r="J17" i="9"/>
  <c r="F18" i="9"/>
  <c r="J18" i="9" s="1"/>
  <c r="I18" i="9"/>
  <c r="F19" i="9"/>
  <c r="J19" i="9" s="1"/>
  <c r="I19" i="9"/>
  <c r="F20" i="9"/>
  <c r="I20" i="9"/>
  <c r="J20" i="9"/>
  <c r="F21" i="9"/>
  <c r="I21" i="9"/>
  <c r="J21" i="9"/>
  <c r="F22" i="9"/>
  <c r="J22" i="9" s="1"/>
  <c r="I22" i="9"/>
  <c r="F23" i="9"/>
  <c r="J23" i="9" s="1"/>
  <c r="I23" i="9"/>
  <c r="F24" i="9"/>
  <c r="I24" i="9"/>
  <c r="J24" i="9"/>
  <c r="F25" i="9"/>
  <c r="I25" i="9"/>
  <c r="J25" i="9"/>
  <c r="F26" i="9"/>
  <c r="J26" i="9" s="1"/>
  <c r="I26" i="9"/>
  <c r="F27" i="9"/>
  <c r="J27" i="9" s="1"/>
  <c r="I27" i="9"/>
  <c r="F28" i="9"/>
  <c r="I28" i="9"/>
  <c r="J28" i="9"/>
  <c r="F29" i="9"/>
  <c r="I29" i="9"/>
  <c r="J29" i="9"/>
  <c r="F30" i="9"/>
  <c r="J30" i="9" s="1"/>
  <c r="I30" i="9"/>
  <c r="F31" i="9"/>
  <c r="J31" i="9" s="1"/>
  <c r="I31" i="9"/>
  <c r="F32" i="9"/>
  <c r="I32" i="9"/>
  <c r="J32" i="9"/>
  <c r="F33" i="9"/>
  <c r="I33" i="9"/>
  <c r="J33" i="9"/>
  <c r="F34" i="9"/>
  <c r="J34" i="9" s="1"/>
  <c r="I34" i="9"/>
  <c r="F35" i="9"/>
  <c r="J35" i="9" s="1"/>
  <c r="I35" i="9"/>
  <c r="F36" i="9"/>
  <c r="I36" i="9"/>
  <c r="J36" i="9"/>
  <c r="F37" i="9"/>
  <c r="I37" i="9"/>
  <c r="J37" i="9"/>
  <c r="F38" i="9"/>
  <c r="J38" i="9" s="1"/>
  <c r="I38" i="9"/>
  <c r="F39" i="9"/>
  <c r="J39" i="9" s="1"/>
  <c r="I39" i="9"/>
  <c r="F40" i="9"/>
  <c r="I40" i="9"/>
  <c r="J40" i="9"/>
  <c r="F41" i="9"/>
  <c r="I41" i="9"/>
  <c r="J41" i="9"/>
  <c r="F13" i="9"/>
  <c r="J13" i="9" s="1"/>
  <c r="I13" i="9"/>
  <c r="F12" i="9"/>
  <c r="J12" i="9" s="1"/>
  <c r="I12" i="9"/>
  <c r="H53" i="15" l="1"/>
  <c r="H49" i="15"/>
  <c r="H45" i="15"/>
  <c r="H41" i="15"/>
  <c r="H37" i="15"/>
  <c r="H33" i="15"/>
  <c r="H29" i="15"/>
  <c r="H19" i="15"/>
  <c r="H28" i="15"/>
  <c r="H54" i="15"/>
  <c r="H50" i="15"/>
  <c r="H46" i="15"/>
  <c r="H42" i="15"/>
  <c r="H38" i="15"/>
  <c r="H34" i="15"/>
  <c r="H30" i="15"/>
  <c r="H27" i="15"/>
</calcChain>
</file>

<file path=xl/sharedStrings.xml><?xml version="1.0" encoding="utf-8"?>
<sst xmlns="http://schemas.openxmlformats.org/spreadsheetml/2006/main" count="123" uniqueCount="59">
  <si>
    <t>Digite</t>
  </si>
  <si>
    <t>PRODUTO:</t>
  </si>
  <si>
    <t>Custo da embalagem</t>
  </si>
  <si>
    <t>Custo de cada unidade na embalagem</t>
  </si>
  <si>
    <t>Preço de venda</t>
  </si>
  <si>
    <t>Preço de venda do produto</t>
  </si>
  <si>
    <t>Produto</t>
  </si>
  <si>
    <t>Quantidade do produto na embalagem comprada</t>
  </si>
  <si>
    <t>Valor do imposto sobre o preço do produto</t>
  </si>
  <si>
    <t>Calculado</t>
  </si>
  <si>
    <t>FERRAMENTA - CÁLCULO DO GANHO UNITÁRIO
Analítico</t>
  </si>
  <si>
    <r>
      <t xml:space="preserve">Ganho      </t>
    </r>
    <r>
      <rPr>
        <b/>
        <sz val="11"/>
        <rFont val="Calibri"/>
        <family val="2"/>
        <scheme val="minor"/>
      </rPr>
      <t xml:space="preserve"> (calculado)</t>
    </r>
  </si>
  <si>
    <t>(A)</t>
  </si>
  <si>
    <t>(B)</t>
  </si>
  <si>
    <t xml:space="preserve">(C) </t>
  </si>
  <si>
    <t>(E)</t>
  </si>
  <si>
    <t>(F)</t>
  </si>
  <si>
    <t>(G) = E x F</t>
  </si>
  <si>
    <t>(H) = E - D - G</t>
  </si>
  <si>
    <t>(G)</t>
  </si>
  <si>
    <t>(H)</t>
  </si>
  <si>
    <t xml:space="preserve">(I) </t>
  </si>
  <si>
    <t>(J)</t>
  </si>
  <si>
    <t>(D) = B x C</t>
  </si>
  <si>
    <t>(E) = B - A - D</t>
  </si>
  <si>
    <t>FERRAMENTA - CÁLCULO DO GANHO UNITÁRIO
Planilha</t>
  </si>
  <si>
    <t>(L) = (K / A) x 100</t>
  </si>
  <si>
    <t>(D) = C / B</t>
  </si>
  <si>
    <t>* se o valor dos impsotos é um valor fixo e não varia de acordo com as vendas, coloque 0%</t>
  </si>
  <si>
    <t>Percentual pago de impostos* sobre o preço do produto</t>
  </si>
  <si>
    <t>CÁLCULO DO GANHO UNITÁRIO</t>
  </si>
  <si>
    <t>Custos a partir da Produção ou Prestação do Serviço</t>
  </si>
  <si>
    <t>Custos a partir da revenda</t>
  </si>
  <si>
    <t>* Se o valor dos tributos é um valor fixo e não varia de acordo com quantidade vendida, coloque 0%.</t>
  </si>
  <si>
    <t>Percentual pago de tributos* sobre o preço do produto</t>
  </si>
  <si>
    <t>* se o valor dos tributos é um valor fixo e não varia de acordo com as vendas, coloque 0%</t>
  </si>
  <si>
    <t>Matérias-primas utilizadas na produção do produto ou materiais utilizados na prestação do serviço</t>
  </si>
  <si>
    <t>Participação  no custo total do produto produzido</t>
  </si>
  <si>
    <t xml:space="preserve">Custo de  CADA unidade de produto produzido ou serviço prestado </t>
  </si>
  <si>
    <t>Digite o Preço de venda do produto ou serviço</t>
  </si>
  <si>
    <t xml:space="preserve">Digite o percentual pago de impostos* sobre o preço do produto ou serviço </t>
  </si>
  <si>
    <t>Tributo</t>
  </si>
  <si>
    <t>Digite a data
 da análise  ==&gt;</t>
  </si>
  <si>
    <t>Nome do Produto/Serviço</t>
  </si>
  <si>
    <t>Custos a partir da Revenda</t>
  </si>
  <si>
    <t>Custo variável direto</t>
  </si>
  <si>
    <t>Custo da embalagem comprada</t>
  </si>
  <si>
    <t>Quantidade de produto produzido ou serviço prestado com a embalagem comprada</t>
  </si>
  <si>
    <t>Quantidade da matéria-prima ou material na embalagem comprada</t>
  </si>
  <si>
    <r>
      <t xml:space="preserve">Custo de  CADA unidade de produto produzido ou serviço prestado </t>
    </r>
    <r>
      <rPr>
        <b/>
        <sz val="10"/>
        <color theme="1"/>
        <rFont val="Calibri"/>
        <family val="2"/>
        <scheme val="minor"/>
      </rPr>
      <t>(calculado)</t>
    </r>
  </si>
  <si>
    <r>
      <t xml:space="preserve">Valor do tributo sobre o preço do produto ou serviço </t>
    </r>
    <r>
      <rPr>
        <b/>
        <sz val="10"/>
        <color theme="1"/>
        <rFont val="Calibri"/>
        <family val="2"/>
        <scheme val="minor"/>
      </rPr>
      <t>(calculado)</t>
    </r>
  </si>
  <si>
    <r>
      <t>Ganho com a venda do produto ou serviço</t>
    </r>
    <r>
      <rPr>
        <b/>
        <sz val="10"/>
        <color theme="1"/>
        <rFont val="Calibri"/>
        <family val="2"/>
        <scheme val="minor"/>
      </rPr>
      <t xml:space="preserve"> (calculado)</t>
    </r>
  </si>
  <si>
    <t xml:space="preserve">(K) = I / J </t>
  </si>
  <si>
    <t>(A) = soma dos valores de K</t>
  </si>
  <si>
    <t>Custo de  CADA unidade de produto produzido ou serviço prestado</t>
  </si>
  <si>
    <t xml:space="preserve">Percentual pago de impostos* sobre o preço do produto ou serviço </t>
  </si>
  <si>
    <t>Valor do imposto sobre o preço do produto ou serviço</t>
  </si>
  <si>
    <t>Ganho com o a venda do produto ou serviço</t>
  </si>
  <si>
    <t>Ganho com CADA Produto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</si>
</sst>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&quot;R$&quot;\ 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AB2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5" fontId="5" fillId="5" borderId="1" xfId="0" applyNumberFormat="1" applyFont="1" applyFill="1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19" xfId="0" applyBorder="1"/>
    <xf numFmtId="0" fontId="0" fillId="0" borderId="20" xfId="0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3" borderId="21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6" fillId="0" borderId="0" xfId="0" applyFont="1"/>
    <xf numFmtId="0" fontId="6" fillId="0" borderId="19" xfId="0" applyFont="1" applyBorder="1"/>
    <xf numFmtId="0" fontId="6" fillId="0" borderId="5" xfId="0" applyFont="1" applyBorder="1"/>
    <xf numFmtId="0" fontId="6" fillId="0" borderId="19" xfId="0" applyFont="1" applyBorder="1" applyAlignment="1">
      <alignment horizontal="center" vertical="center" wrapText="1"/>
    </xf>
    <xf numFmtId="165" fontId="0" fillId="0" borderId="6" xfId="0" applyNumberFormat="1" applyBorder="1"/>
    <xf numFmtId="165" fontId="0" fillId="7" borderId="14" xfId="2" applyNumberFormat="1" applyFont="1" applyFill="1" applyBorder="1"/>
    <xf numFmtId="0" fontId="0" fillId="0" borderId="14" xfId="0" applyFill="1" applyBorder="1"/>
    <xf numFmtId="164" fontId="3" fillId="0" borderId="14" xfId="1" applyNumberFormat="1" applyFont="1" applyFill="1" applyBorder="1"/>
    <xf numFmtId="0" fontId="0" fillId="0" borderId="14" xfId="0" applyFill="1" applyBorder="1" applyAlignment="1">
      <alignment horizontal="center"/>
    </xf>
    <xf numFmtId="165" fontId="3" fillId="0" borderId="14" xfId="2" applyNumberFormat="1" applyFont="1" applyFill="1" applyBorder="1"/>
    <xf numFmtId="0" fontId="0" fillId="0" borderId="15" xfId="0" applyFill="1" applyBorder="1"/>
    <xf numFmtId="164" fontId="3" fillId="0" borderId="15" xfId="1" applyNumberFormat="1" applyFont="1" applyFill="1" applyBorder="1"/>
    <xf numFmtId="0" fontId="0" fillId="0" borderId="15" xfId="0" applyFill="1" applyBorder="1" applyAlignment="1">
      <alignment horizontal="center"/>
    </xf>
    <xf numFmtId="165" fontId="3" fillId="0" borderId="15" xfId="2" applyNumberFormat="1" applyFont="1" applyFill="1" applyBorder="1"/>
    <xf numFmtId="165" fontId="0" fillId="7" borderId="15" xfId="2" applyNumberFormat="1" applyFont="1" applyFill="1" applyBorder="1"/>
    <xf numFmtId="165" fontId="4" fillId="10" borderId="15" xfId="0" applyNumberFormat="1" applyFont="1" applyFill="1" applyBorder="1"/>
    <xf numFmtId="165" fontId="5" fillId="0" borderId="1" xfId="0" applyNumberFormat="1" applyFont="1" applyFill="1" applyBorder="1"/>
    <xf numFmtId="10" fontId="5" fillId="0" borderId="1" xfId="3" applyNumberFormat="1" applyFont="1" applyFill="1" applyBorder="1"/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10" fontId="4" fillId="10" borderId="15" xfId="3" applyNumberFormat="1" applyFont="1" applyFill="1" applyBorder="1"/>
    <xf numFmtId="0" fontId="0" fillId="0" borderId="0" xfId="0" applyBorder="1" applyAlignment="1">
      <alignment horizontal="right"/>
    </xf>
    <xf numFmtId="0" fontId="2" fillId="6" borderId="21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0" fillId="0" borderId="25" xfId="0" applyBorder="1"/>
    <xf numFmtId="0" fontId="9" fillId="0" borderId="29" xfId="0" applyFont="1" applyBorder="1"/>
    <xf numFmtId="0" fontId="0" fillId="0" borderId="29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37" xfId="0" applyBorder="1"/>
    <xf numFmtId="0" fontId="9" fillId="0" borderId="13" xfId="0" applyFont="1" applyBorder="1"/>
    <xf numFmtId="0" fontId="0" fillId="0" borderId="13" xfId="0" applyBorder="1"/>
    <xf numFmtId="0" fontId="0" fillId="0" borderId="30" xfId="0" applyBorder="1"/>
    <xf numFmtId="0" fontId="11" fillId="0" borderId="0" xfId="0" applyFont="1" applyBorder="1" applyAlignment="1">
      <alignment vertical="center"/>
    </xf>
    <xf numFmtId="0" fontId="9" fillId="0" borderId="17" xfId="0" applyFont="1" applyBorder="1"/>
    <xf numFmtId="0" fontId="0" fillId="0" borderId="38" xfId="0" applyBorder="1"/>
    <xf numFmtId="0" fontId="0" fillId="0" borderId="39" xfId="0" applyBorder="1"/>
    <xf numFmtId="0" fontId="11" fillId="0" borderId="39" xfId="0" applyFont="1" applyBorder="1" applyAlignment="1">
      <alignment vertical="center"/>
    </xf>
    <xf numFmtId="0" fontId="6" fillId="0" borderId="33" xfId="0" applyFont="1" applyBorder="1"/>
    <xf numFmtId="0" fontId="0" fillId="0" borderId="33" xfId="0" applyBorder="1"/>
    <xf numFmtId="0" fontId="0" fillId="0" borderId="34" xfId="0" applyBorder="1"/>
    <xf numFmtId="0" fontId="9" fillId="0" borderId="34" xfId="0" applyFont="1" applyBorder="1"/>
    <xf numFmtId="0" fontId="10" fillId="8" borderId="32" xfId="0" applyFont="1" applyFill="1" applyBorder="1" applyAlignment="1">
      <alignment horizontal="center" vertical="center" wrapText="1"/>
    </xf>
    <xf numFmtId="10" fontId="4" fillId="0" borderId="17" xfId="3" applyNumberFormat="1" applyFont="1" applyFill="1" applyBorder="1"/>
    <xf numFmtId="10" fontId="4" fillId="0" borderId="15" xfId="3" applyNumberFormat="1" applyFont="1" applyFill="1" applyBorder="1"/>
    <xf numFmtId="165" fontId="4" fillId="7" borderId="17" xfId="3" applyNumberFormat="1" applyFont="1" applyFill="1" applyBorder="1"/>
    <xf numFmtId="165" fontId="4" fillId="7" borderId="15" xfId="3" applyNumberFormat="1" applyFont="1" applyFill="1" applyBorder="1"/>
    <xf numFmtId="0" fontId="3" fillId="3" borderId="35" xfId="0" applyFont="1" applyFill="1" applyBorder="1" applyAlignment="1">
      <alignment horizontal="center" vertical="center" wrapText="1"/>
    </xf>
    <xf numFmtId="14" fontId="5" fillId="11" borderId="32" xfId="2" applyNumberFormat="1" applyFont="1" applyFill="1" applyBorder="1" applyAlignment="1">
      <alignment horizontal="center" vertical="center"/>
    </xf>
    <xf numFmtId="0" fontId="7" fillId="9" borderId="40" xfId="0" applyFont="1" applyFill="1" applyBorder="1" applyAlignment="1">
      <alignment horizontal="left" vertical="center" wrapText="1"/>
    </xf>
    <xf numFmtId="0" fontId="7" fillId="9" borderId="41" xfId="0" applyFont="1" applyFill="1" applyBorder="1" applyAlignment="1">
      <alignment horizontal="left" vertical="center" wrapText="1"/>
    </xf>
    <xf numFmtId="0" fontId="7" fillId="9" borderId="43" xfId="0" applyFont="1" applyFill="1" applyBorder="1" applyAlignment="1">
      <alignment horizontal="left" vertical="center" wrapText="1"/>
    </xf>
    <xf numFmtId="7" fontId="5" fillId="9" borderId="40" xfId="2" applyNumberFormat="1" applyFont="1" applyFill="1" applyBorder="1" applyAlignment="1">
      <alignment vertical="center"/>
    </xf>
    <xf numFmtId="7" fontId="8" fillId="0" borderId="41" xfId="2" applyNumberFormat="1" applyFont="1" applyFill="1" applyBorder="1" applyAlignment="1">
      <alignment vertical="center"/>
    </xf>
    <xf numFmtId="7" fontId="8" fillId="0" borderId="42" xfId="2" applyNumberFormat="1" applyFont="1" applyFill="1" applyBorder="1" applyAlignment="1">
      <alignment vertical="center"/>
    </xf>
    <xf numFmtId="0" fontId="5" fillId="0" borderId="13" xfId="0" applyFont="1" applyFill="1" applyBorder="1" applyAlignment="1"/>
    <xf numFmtId="0" fontId="5" fillId="0" borderId="13" xfId="0" applyFont="1" applyFill="1" applyBorder="1" applyAlignment="1">
      <alignment horizontal="left"/>
    </xf>
    <xf numFmtId="0" fontId="6" fillId="0" borderId="16" xfId="0" applyFont="1" applyBorder="1"/>
    <xf numFmtId="0" fontId="3" fillId="0" borderId="0" xfId="0" applyFont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0" fontId="3" fillId="0" borderId="0" xfId="3" applyNumberFormat="1" applyFont="1" applyFill="1" applyBorder="1" applyAlignment="1">
      <alignment vertical="center"/>
    </xf>
    <xf numFmtId="164" fontId="3" fillId="0" borderId="45" xfId="1" applyNumberFormat="1" applyFont="1" applyFill="1" applyBorder="1"/>
    <xf numFmtId="165" fontId="3" fillId="0" borderId="45" xfId="2" applyNumberFormat="1" applyFont="1" applyFill="1" applyBorder="1"/>
    <xf numFmtId="165" fontId="0" fillId="7" borderId="45" xfId="2" applyNumberFormat="1" applyFont="1" applyFill="1" applyBorder="1"/>
    <xf numFmtId="10" fontId="4" fillId="0" borderId="46" xfId="3" applyNumberFormat="1" applyFont="1" applyFill="1" applyBorder="1"/>
    <xf numFmtId="164" fontId="3" fillId="0" borderId="48" xfId="1" applyNumberFormat="1" applyFont="1" applyFill="1" applyBorder="1"/>
    <xf numFmtId="165" fontId="3" fillId="0" borderId="48" xfId="2" applyNumberFormat="1" applyFont="1" applyFill="1" applyBorder="1"/>
    <xf numFmtId="165" fontId="0" fillId="7" borderId="48" xfId="2" applyNumberFormat="1" applyFont="1" applyFill="1" applyBorder="1"/>
    <xf numFmtId="10" fontId="4" fillId="0" borderId="48" xfId="3" applyNumberFormat="1" applyFont="1" applyFill="1" applyBorder="1"/>
    <xf numFmtId="43" fontId="3" fillId="0" borderId="48" xfId="1" applyFont="1" applyFill="1" applyBorder="1"/>
    <xf numFmtId="165" fontId="4" fillId="10" borderId="48" xfId="0" applyNumberFormat="1" applyFont="1" applyFill="1" applyBorder="1"/>
    <xf numFmtId="0" fontId="0" fillId="0" borderId="50" xfId="0" applyFill="1" applyBorder="1"/>
    <xf numFmtId="0" fontId="0" fillId="0" borderId="51" xfId="0" applyFill="1" applyBorder="1"/>
    <xf numFmtId="10" fontId="4" fillId="10" borderId="52" xfId="3" applyNumberFormat="1" applyFont="1" applyFill="1" applyBorder="1"/>
    <xf numFmtId="0" fontId="0" fillId="0" borderId="53" xfId="0" applyFill="1" applyBorder="1"/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/>
    <xf numFmtId="0" fontId="0" fillId="0" borderId="0" xfId="0" applyFill="1" applyBorder="1"/>
    <xf numFmtId="0" fontId="5" fillId="0" borderId="0" xfId="0" applyFont="1" applyFill="1" applyBorder="1" applyAlignment="1">
      <alignment horizontal="left"/>
    </xf>
    <xf numFmtId="0" fontId="5" fillId="12" borderId="11" xfId="0" applyFont="1" applyFill="1" applyBorder="1" applyAlignment="1">
      <alignment horizontal="left"/>
    </xf>
    <xf numFmtId="0" fontId="0" fillId="12" borderId="11" xfId="0" applyFill="1" applyBorder="1"/>
    <xf numFmtId="0" fontId="0" fillId="12" borderId="12" xfId="0" applyFill="1" applyBorder="1"/>
    <xf numFmtId="0" fontId="6" fillId="0" borderId="19" xfId="0" applyFont="1" applyFill="1" applyBorder="1"/>
    <xf numFmtId="0" fontId="0" fillId="0" borderId="20" xfId="0" applyFill="1" applyBorder="1"/>
    <xf numFmtId="0" fontId="0" fillId="0" borderId="0" xfId="0" applyAlignment="1">
      <alignment vertical="center"/>
    </xf>
    <xf numFmtId="0" fontId="6" fillId="0" borderId="19" xfId="0" applyFont="1" applyBorder="1" applyAlignment="1">
      <alignment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0" fillId="3" borderId="12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3" fillId="0" borderId="0" xfId="0" applyFont="1" applyBorder="1"/>
    <xf numFmtId="0" fontId="5" fillId="12" borderId="10" xfId="0" applyFont="1" applyFill="1" applyBorder="1" applyAlignment="1"/>
    <xf numFmtId="0" fontId="5" fillId="12" borderId="11" xfId="0" applyFont="1" applyFill="1" applyBorder="1" applyAlignment="1"/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2" fillId="6" borderId="3" xfId="0" applyFont="1" applyFill="1" applyBorder="1" applyAlignment="1">
      <alignment horizontal="center" vertical="center" wrapText="1"/>
    </xf>
    <xf numFmtId="0" fontId="6" fillId="0" borderId="6" xfId="0" applyFont="1" applyBorder="1"/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44" fontId="7" fillId="8" borderId="32" xfId="2" applyFont="1" applyFill="1" applyBorder="1" applyAlignment="1">
      <alignment horizontal="right" vertical="center" wrapText="1"/>
    </xf>
    <xf numFmtId="0" fontId="0" fillId="4" borderId="4" xfId="0" applyFill="1" applyBorder="1" applyAlignment="1">
      <alignment horizontal="center" vertical="center" wrapText="1"/>
    </xf>
    <xf numFmtId="0" fontId="13" fillId="0" borderId="6" xfId="0" applyFont="1" applyBorder="1"/>
    <xf numFmtId="0" fontId="0" fillId="0" borderId="56" xfId="0" applyFill="1" applyBorder="1"/>
    <xf numFmtId="43" fontId="3" fillId="0" borderId="57" xfId="1" applyFont="1" applyFill="1" applyBorder="1"/>
    <xf numFmtId="165" fontId="4" fillId="10" borderId="57" xfId="0" applyNumberFormat="1" applyFont="1" applyFill="1" applyBorder="1"/>
    <xf numFmtId="43" fontId="4" fillId="10" borderId="58" xfId="1" applyFont="1" applyFill="1" applyBorder="1"/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43" fontId="3" fillId="0" borderId="60" xfId="1" applyFont="1" applyFill="1" applyBorder="1"/>
    <xf numFmtId="165" fontId="4" fillId="10" borderId="60" xfId="0" applyNumberFormat="1" applyFont="1" applyFill="1" applyBorder="1"/>
    <xf numFmtId="0" fontId="0" fillId="0" borderId="63" xfId="0" applyFill="1" applyBorder="1"/>
    <xf numFmtId="10" fontId="4" fillId="10" borderId="64" xfId="3" applyNumberFormat="1" applyFont="1" applyFill="1" applyBorder="1"/>
    <xf numFmtId="0" fontId="14" fillId="9" borderId="42" xfId="0" applyFont="1" applyFill="1" applyBorder="1" applyAlignment="1">
      <alignment horizontal="left" vertical="center" wrapText="1"/>
    </xf>
    <xf numFmtId="165" fontId="4" fillId="7" borderId="65" xfId="3" applyNumberFormat="1" applyFont="1" applyFill="1" applyBorder="1"/>
    <xf numFmtId="165" fontId="4" fillId="7" borderId="52" xfId="3" applyNumberFormat="1" applyFont="1" applyFill="1" applyBorder="1"/>
    <xf numFmtId="164" fontId="3" fillId="0" borderId="54" xfId="1" applyNumberFormat="1" applyFont="1" applyFill="1" applyBorder="1"/>
    <xf numFmtId="165" fontId="3" fillId="0" borderId="54" xfId="2" applyNumberFormat="1" applyFont="1" applyFill="1" applyBorder="1"/>
    <xf numFmtId="165" fontId="0" fillId="7" borderId="54" xfId="2" applyNumberFormat="1" applyFont="1" applyFill="1" applyBorder="1"/>
    <xf numFmtId="10" fontId="4" fillId="0" borderId="54" xfId="3" applyNumberFormat="1" applyFont="1" applyFill="1" applyBorder="1"/>
    <xf numFmtId="165" fontId="4" fillId="7" borderId="55" xfId="3" applyNumberFormat="1" applyFont="1" applyFill="1" applyBorder="1"/>
    <xf numFmtId="0" fontId="0" fillId="4" borderId="3" xfId="0" applyFill="1" applyBorder="1" applyAlignment="1">
      <alignment horizontal="center" vertical="center" wrapText="1"/>
    </xf>
    <xf numFmtId="0" fontId="6" fillId="0" borderId="0" xfId="0" applyFont="1" applyBorder="1"/>
    <xf numFmtId="165" fontId="3" fillId="0" borderId="14" xfId="1" applyNumberFormat="1" applyFont="1" applyFill="1" applyBorder="1"/>
    <xf numFmtId="165" fontId="3" fillId="0" borderId="15" xfId="1" applyNumberFormat="1" applyFont="1" applyFill="1" applyBorder="1"/>
    <xf numFmtId="0" fontId="0" fillId="0" borderId="6" xfId="0" applyBorder="1" applyAlignment="1">
      <alignment horizontal="center"/>
    </xf>
    <xf numFmtId="0" fontId="5" fillId="0" borderId="13" xfId="0" applyFont="1" applyFill="1" applyBorder="1" applyAlignment="1">
      <alignment horizontal="right"/>
    </xf>
    <xf numFmtId="0" fontId="0" fillId="4" borderId="66" xfId="0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43" fontId="3" fillId="0" borderId="59" xfId="1" applyFont="1" applyFill="1" applyBorder="1"/>
    <xf numFmtId="43" fontId="3" fillId="0" borderId="44" xfId="1" applyFont="1" applyFill="1" applyBorder="1"/>
    <xf numFmtId="43" fontId="3" fillId="0" borderId="49" xfId="1" applyFont="1" applyFill="1" applyBorder="1"/>
    <xf numFmtId="43" fontId="3" fillId="0" borderId="47" xfId="1" applyFont="1" applyFill="1" applyBorder="1"/>
    <xf numFmtId="43" fontId="3" fillId="0" borderId="61" xfId="1" applyFont="1" applyFill="1" applyBorder="1"/>
    <xf numFmtId="43" fontId="3" fillId="0" borderId="62" xfId="1" applyFont="1" applyFill="1" applyBorder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0" fontId="8" fillId="0" borderId="43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colors>
    <mruColors>
      <color rgb="FFEAB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Analítico!$C$7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Analítico!$D$10</c:f>
              <c:strCache>
                <c:ptCount val="1"/>
                <c:pt idx="0">
                  <c:v>Custo variável direto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Analítico!$E$6:$K$6</c:f>
              <c:numCache>
                <c:formatCode>m/d/yyyy</c:formatCode>
                <c:ptCount val="7"/>
              </c:numCache>
            </c:numRef>
          </c:cat>
          <c:val>
            <c:numRef>
              <c:f>Analítico!$E$10:$K$10</c:f>
              <c:numCache>
                <c:formatCode>"R$"#,##0.00_);\("R$"#,##0.00\)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6A69-4F4C-A5B2-712AD50C07AF}"/>
            </c:ext>
          </c:extLst>
        </c:ser>
        <c:ser>
          <c:idx val="1"/>
          <c:order val="1"/>
          <c:tx>
            <c:strRef>
              <c:f>Analítico!$D$9</c:f>
              <c:strCache>
                <c:ptCount val="1"/>
                <c:pt idx="0">
                  <c:v>Tributo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Analítico!$E$6:$K$6</c:f>
              <c:numCache>
                <c:formatCode>m/d/yyyy</c:formatCode>
                <c:ptCount val="7"/>
              </c:numCache>
            </c:numRef>
          </c:cat>
          <c:val>
            <c:numRef>
              <c:f>Analítico!$E$9:$K$9</c:f>
              <c:numCache>
                <c:formatCode>"R$"#,##0.00_);\("R$"#,##0.00\)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6A69-4F4C-A5B2-712AD50C07AF}"/>
            </c:ext>
          </c:extLst>
        </c:ser>
        <c:ser>
          <c:idx val="2"/>
          <c:order val="2"/>
          <c:tx>
            <c:strRef>
              <c:f>Analítico!$D$7</c:f>
              <c:strCache>
                <c:ptCount val="1"/>
                <c:pt idx="0">
                  <c:v>Ganho       (calculado)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Analítico!$E$6:$K$6</c:f>
              <c:numCache>
                <c:formatCode>m/d/yyyy</c:formatCode>
                <c:ptCount val="7"/>
              </c:numCache>
            </c:numRef>
          </c:cat>
          <c:val>
            <c:numRef>
              <c:f>Analítico!$E$7:$K$7</c:f>
              <c:numCache>
                <c:formatCode>"R$"#,##0.00_);\("R$"#,##0.00\)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69-4F4C-A5B2-712AD50C0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7706320"/>
        <c:axId val="257703520"/>
      </c:barChart>
      <c:lineChart>
        <c:grouping val="standard"/>
        <c:varyColors val="0"/>
        <c:ser>
          <c:idx val="3"/>
          <c:order val="3"/>
          <c:tx>
            <c:strRef>
              <c:f>Analítico!$D$8</c:f>
              <c:strCache>
                <c:ptCount val="1"/>
                <c:pt idx="0">
                  <c:v>Preço de venda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Analítico!$E$8:$K$8</c:f>
              <c:numCache>
                <c:formatCode>"R$"#,##0.00_);\("R$"#,##0.00\)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69-4F4C-A5B2-712AD50C0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659520"/>
        <c:axId val="257705200"/>
      </c:lineChart>
      <c:catAx>
        <c:axId val="25770632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57703520"/>
        <c:crosses val="autoZero"/>
        <c:auto val="0"/>
        <c:lblAlgn val="ctr"/>
        <c:lblOffset val="100"/>
        <c:noMultiLvlLbl val="1"/>
      </c:catAx>
      <c:valAx>
        <c:axId val="257703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#,##0.00_);\(&quot;R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57706320"/>
        <c:crosses val="autoZero"/>
        <c:crossBetween val="between"/>
      </c:valAx>
      <c:valAx>
        <c:axId val="257705200"/>
        <c:scaling>
          <c:orientation val="minMax"/>
        </c:scaling>
        <c:delete val="1"/>
        <c:axPos val="r"/>
        <c:numFmt formatCode="&quot;R$&quot;#,##0.00_);\(&quot;R$&quot;#,##0.00\)" sourceLinked="1"/>
        <c:majorTickMark val="out"/>
        <c:minorTickMark val="none"/>
        <c:tickLblPos val="nextTo"/>
        <c:crossAx val="214659520"/>
        <c:crosses val="max"/>
        <c:crossBetween val="between"/>
      </c:valAx>
      <c:catAx>
        <c:axId val="214659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770520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Analítico!$C$11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Analítico!$D$14</c:f>
              <c:strCache>
                <c:ptCount val="1"/>
                <c:pt idx="0">
                  <c:v>Custo variável direto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Analítico!$E$6:$K$6</c:f>
              <c:numCache>
                <c:formatCode>m/d/yyyy</c:formatCode>
                <c:ptCount val="7"/>
              </c:numCache>
            </c:numRef>
          </c:cat>
          <c:val>
            <c:numRef>
              <c:f>Analítico!$E$14:$K$14</c:f>
              <c:numCache>
                <c:formatCode>"R$"#,##0.00_);\("R$"#,##0.00\)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5D6F-4116-83C5-0D0BE3C265BB}"/>
            </c:ext>
          </c:extLst>
        </c:ser>
        <c:ser>
          <c:idx val="1"/>
          <c:order val="1"/>
          <c:tx>
            <c:strRef>
              <c:f>Analítico!$D$13</c:f>
              <c:strCache>
                <c:ptCount val="1"/>
                <c:pt idx="0">
                  <c:v>Tributo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Analítico!$E$6:$K$6</c:f>
              <c:numCache>
                <c:formatCode>m/d/yyyy</c:formatCode>
                <c:ptCount val="7"/>
              </c:numCache>
            </c:numRef>
          </c:cat>
          <c:val>
            <c:numRef>
              <c:f>Analítico!$E$13:$K$13</c:f>
              <c:numCache>
                <c:formatCode>"R$"#,##0.00_);\("R$"#,##0.00\)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5D6F-4116-83C5-0D0BE3C265BB}"/>
            </c:ext>
          </c:extLst>
        </c:ser>
        <c:ser>
          <c:idx val="2"/>
          <c:order val="2"/>
          <c:tx>
            <c:strRef>
              <c:f>Analítico!$D$11</c:f>
              <c:strCache>
                <c:ptCount val="1"/>
                <c:pt idx="0">
                  <c:v>Ganho       (calculado)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Analítico!$E$6:$K$6</c:f>
              <c:numCache>
                <c:formatCode>m/d/yyyy</c:formatCode>
                <c:ptCount val="7"/>
              </c:numCache>
            </c:numRef>
          </c:cat>
          <c:val>
            <c:numRef>
              <c:f>Analítico!$E$11:$K$11</c:f>
              <c:numCache>
                <c:formatCode>"R$"#,##0.00_);\("R$"#,##0.00\)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6F-4116-83C5-0D0BE3C26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9082592"/>
        <c:axId val="259085952"/>
      </c:barChart>
      <c:lineChart>
        <c:grouping val="standard"/>
        <c:varyColors val="0"/>
        <c:ser>
          <c:idx val="3"/>
          <c:order val="3"/>
          <c:tx>
            <c:strRef>
              <c:f>Analítico!$D$12</c:f>
              <c:strCache>
                <c:ptCount val="1"/>
                <c:pt idx="0">
                  <c:v>Preço de venda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Analítico!$E$12:$K$12</c:f>
              <c:numCache>
                <c:formatCode>"R$"#,##0.00_);\("R$"#,##0.00\)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6F-4116-83C5-0D0BE3C26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394944"/>
        <c:axId val="255395504"/>
      </c:lineChart>
      <c:dateAx>
        <c:axId val="25908259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59085952"/>
        <c:crosses val="autoZero"/>
        <c:auto val="0"/>
        <c:lblOffset val="100"/>
        <c:baseTimeUnit val="days"/>
      </c:dateAx>
      <c:valAx>
        <c:axId val="25908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#,##0.00_);\(&quot;R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59082592"/>
        <c:crosses val="autoZero"/>
        <c:crossBetween val="between"/>
      </c:valAx>
      <c:valAx>
        <c:axId val="255395504"/>
        <c:scaling>
          <c:orientation val="minMax"/>
        </c:scaling>
        <c:delete val="1"/>
        <c:axPos val="r"/>
        <c:numFmt formatCode="&quot;R$&quot;#,##0.00_);\(&quot;R$&quot;#,##0.00\)" sourceLinked="1"/>
        <c:majorTickMark val="out"/>
        <c:minorTickMark val="none"/>
        <c:tickLblPos val="nextTo"/>
        <c:crossAx val="255394944"/>
        <c:crosses val="max"/>
        <c:crossBetween val="between"/>
      </c:valAx>
      <c:catAx>
        <c:axId val="255394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539550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Analítico!$C$19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Analítico!$D$22</c:f>
              <c:strCache>
                <c:ptCount val="1"/>
                <c:pt idx="0">
                  <c:v>Custo variável direto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Analítico!$E$6:$K$6</c:f>
              <c:numCache>
                <c:formatCode>m/d/yyyy</c:formatCode>
                <c:ptCount val="7"/>
              </c:numCache>
            </c:numRef>
          </c:cat>
          <c:val>
            <c:numRef>
              <c:f>Analítico!$E$22:$K$22</c:f>
              <c:numCache>
                <c:formatCode>"R$"#,##0.00_);\("R$"#,##0.00\)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A9BB-4EBB-B731-13E5CF04A7D6}"/>
            </c:ext>
          </c:extLst>
        </c:ser>
        <c:ser>
          <c:idx val="1"/>
          <c:order val="1"/>
          <c:tx>
            <c:strRef>
              <c:f>Analítico!$D$21</c:f>
              <c:strCache>
                <c:ptCount val="1"/>
                <c:pt idx="0">
                  <c:v>Tributo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Analítico!$E$6:$K$6</c:f>
              <c:numCache>
                <c:formatCode>m/d/yyyy</c:formatCode>
                <c:ptCount val="7"/>
              </c:numCache>
            </c:numRef>
          </c:cat>
          <c:val>
            <c:numRef>
              <c:f>Analítico!$E$21:$K$21</c:f>
              <c:numCache>
                <c:formatCode>"R$"#,##0.00_);\("R$"#,##0.00\)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A9BB-4EBB-B731-13E5CF04A7D6}"/>
            </c:ext>
          </c:extLst>
        </c:ser>
        <c:ser>
          <c:idx val="2"/>
          <c:order val="2"/>
          <c:tx>
            <c:strRef>
              <c:f>Analítico!$D$19</c:f>
              <c:strCache>
                <c:ptCount val="1"/>
                <c:pt idx="0">
                  <c:v>Ganho       (calculado)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Analítico!$E$6:$K$6</c:f>
              <c:numCache>
                <c:formatCode>m/d/yyyy</c:formatCode>
                <c:ptCount val="7"/>
              </c:numCache>
            </c:numRef>
          </c:cat>
          <c:val>
            <c:numRef>
              <c:f>Analítico!$E$19:$K$19</c:f>
              <c:numCache>
                <c:formatCode>"R$"#,##0.00_);\("R$"#,##0.00\)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BB-4EBB-B731-13E5CF04A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1257072"/>
        <c:axId val="321257632"/>
      </c:barChart>
      <c:lineChart>
        <c:grouping val="standard"/>
        <c:varyColors val="0"/>
        <c:ser>
          <c:idx val="3"/>
          <c:order val="3"/>
          <c:tx>
            <c:strRef>
              <c:f>Analítico!$D$20</c:f>
              <c:strCache>
                <c:ptCount val="1"/>
                <c:pt idx="0">
                  <c:v>Preço de venda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Analítico!$E$20:$K$20</c:f>
              <c:numCache>
                <c:formatCode>"R$"#,##0.00_);\("R$"#,##0.00\)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BB-4EBB-B731-13E5CF04A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258752"/>
        <c:axId val="321258192"/>
      </c:lineChart>
      <c:dateAx>
        <c:axId val="32125707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21257632"/>
        <c:crosses val="autoZero"/>
        <c:auto val="0"/>
        <c:lblOffset val="100"/>
        <c:baseTimeUnit val="days"/>
      </c:dateAx>
      <c:valAx>
        <c:axId val="32125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#,##0.00_);\(&quot;R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21257072"/>
        <c:crosses val="autoZero"/>
        <c:crossBetween val="between"/>
      </c:valAx>
      <c:valAx>
        <c:axId val="321258192"/>
        <c:scaling>
          <c:orientation val="minMax"/>
        </c:scaling>
        <c:delete val="1"/>
        <c:axPos val="r"/>
        <c:numFmt formatCode="&quot;R$&quot;#,##0.00_);\(&quot;R$&quot;#,##0.00\)" sourceLinked="1"/>
        <c:majorTickMark val="out"/>
        <c:minorTickMark val="none"/>
        <c:tickLblPos val="nextTo"/>
        <c:crossAx val="321258752"/>
        <c:crosses val="max"/>
        <c:crossBetween val="between"/>
      </c:valAx>
      <c:catAx>
        <c:axId val="321258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125819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Analítico!$C$23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Analítico!$D$26</c:f>
              <c:strCache>
                <c:ptCount val="1"/>
                <c:pt idx="0">
                  <c:v>Custo variável direto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Analítico!$E$6:$K$6</c:f>
              <c:numCache>
                <c:formatCode>m/d/yyyy</c:formatCode>
                <c:ptCount val="7"/>
              </c:numCache>
            </c:numRef>
          </c:cat>
          <c:val>
            <c:numRef>
              <c:f>Analítico!$E$26:$K$26</c:f>
              <c:numCache>
                <c:formatCode>"R$"#,##0.00_);\("R$"#,##0.00\)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E9AA-4B63-A3EA-24EACE314D34}"/>
            </c:ext>
          </c:extLst>
        </c:ser>
        <c:ser>
          <c:idx val="1"/>
          <c:order val="1"/>
          <c:tx>
            <c:strRef>
              <c:f>Analítico!$D$25</c:f>
              <c:strCache>
                <c:ptCount val="1"/>
                <c:pt idx="0">
                  <c:v>Tributo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Analítico!$E$6:$K$6</c:f>
              <c:numCache>
                <c:formatCode>m/d/yyyy</c:formatCode>
                <c:ptCount val="7"/>
              </c:numCache>
            </c:numRef>
          </c:cat>
          <c:val>
            <c:numRef>
              <c:f>Analítico!$E$25:$K$25</c:f>
              <c:numCache>
                <c:formatCode>"R$"#,##0.00_);\("R$"#,##0.00\)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E9AA-4B63-A3EA-24EACE314D34}"/>
            </c:ext>
          </c:extLst>
        </c:ser>
        <c:ser>
          <c:idx val="2"/>
          <c:order val="2"/>
          <c:tx>
            <c:strRef>
              <c:f>Analítico!$D$23</c:f>
              <c:strCache>
                <c:ptCount val="1"/>
                <c:pt idx="0">
                  <c:v>Ganho       (calculado)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Analítico!$E$6:$K$6</c:f>
              <c:numCache>
                <c:formatCode>m/d/yyyy</c:formatCode>
                <c:ptCount val="7"/>
              </c:numCache>
            </c:numRef>
          </c:cat>
          <c:val>
            <c:numRef>
              <c:f>Analítico!$E$23:$K$23</c:f>
              <c:numCache>
                <c:formatCode>"R$"#,##0.00_);\("R$"#,##0.00\)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AA-4B63-A3EA-24EACE314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1379600"/>
        <c:axId val="321380160"/>
      </c:barChart>
      <c:lineChart>
        <c:grouping val="standard"/>
        <c:varyColors val="0"/>
        <c:ser>
          <c:idx val="3"/>
          <c:order val="3"/>
          <c:tx>
            <c:strRef>
              <c:f>Analítico!$D$24</c:f>
              <c:strCache>
                <c:ptCount val="1"/>
                <c:pt idx="0">
                  <c:v>Preço de venda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Analítico!$E$24:$K$24</c:f>
              <c:numCache>
                <c:formatCode>"R$"#,##0.00_);\("R$"#,##0.00\)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AA-4B63-A3EA-24EACE314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381280"/>
        <c:axId val="321380720"/>
      </c:lineChart>
      <c:catAx>
        <c:axId val="32137960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21380160"/>
        <c:crosses val="autoZero"/>
        <c:auto val="0"/>
        <c:lblAlgn val="ctr"/>
        <c:lblOffset val="100"/>
        <c:noMultiLvlLbl val="1"/>
      </c:catAx>
      <c:valAx>
        <c:axId val="32138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#,##0.00_);\(&quot;R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21379600"/>
        <c:crosses val="autoZero"/>
        <c:crossBetween val="between"/>
      </c:valAx>
      <c:valAx>
        <c:axId val="321380720"/>
        <c:scaling>
          <c:orientation val="minMax"/>
        </c:scaling>
        <c:delete val="1"/>
        <c:axPos val="r"/>
        <c:numFmt formatCode="&quot;R$&quot;#,##0.00_);\(&quot;R$&quot;#,##0.00\)" sourceLinked="1"/>
        <c:majorTickMark val="out"/>
        <c:minorTickMark val="none"/>
        <c:tickLblPos val="nextTo"/>
        <c:crossAx val="321381280"/>
        <c:crosses val="max"/>
        <c:crossBetween val="between"/>
      </c:valAx>
      <c:catAx>
        <c:axId val="321381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138072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Analítico!$C$15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Analítico!$D$18</c:f>
              <c:strCache>
                <c:ptCount val="1"/>
                <c:pt idx="0">
                  <c:v>Custo variável direto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Analítico!$E$6:$K$6</c:f>
              <c:numCache>
                <c:formatCode>m/d/yyyy</c:formatCode>
                <c:ptCount val="7"/>
              </c:numCache>
            </c:numRef>
          </c:cat>
          <c:val>
            <c:numRef>
              <c:f>Analítico!$E$18:$K$18</c:f>
              <c:numCache>
                <c:formatCode>"R$"#,##0.00_);\("R$"#,##0.00\)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AE3B-45EC-84E5-25B55FD4F0F3}"/>
            </c:ext>
          </c:extLst>
        </c:ser>
        <c:ser>
          <c:idx val="1"/>
          <c:order val="1"/>
          <c:tx>
            <c:strRef>
              <c:f>Analítico!$D$17</c:f>
              <c:strCache>
                <c:ptCount val="1"/>
                <c:pt idx="0">
                  <c:v>Tributo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Analítico!$E$6:$K$6</c:f>
              <c:numCache>
                <c:formatCode>m/d/yyyy</c:formatCode>
                <c:ptCount val="7"/>
              </c:numCache>
            </c:numRef>
          </c:cat>
          <c:val>
            <c:numRef>
              <c:f>Analítico!$E$17:$K$17</c:f>
              <c:numCache>
                <c:formatCode>"R$"#,##0.00_);\("R$"#,##0.00\)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AE3B-45EC-84E5-25B55FD4F0F3}"/>
            </c:ext>
          </c:extLst>
        </c:ser>
        <c:ser>
          <c:idx val="2"/>
          <c:order val="2"/>
          <c:tx>
            <c:strRef>
              <c:f>Analítico!$D$15</c:f>
              <c:strCache>
                <c:ptCount val="1"/>
                <c:pt idx="0">
                  <c:v>Ganho       (calculado)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Analítico!$E$6:$K$6</c:f>
              <c:numCache>
                <c:formatCode>m/d/yyyy</c:formatCode>
                <c:ptCount val="7"/>
              </c:numCache>
            </c:numRef>
          </c:cat>
          <c:val>
            <c:numRef>
              <c:f>Analítico!$E$15:$K$15</c:f>
              <c:numCache>
                <c:formatCode>"R$"#,##0.00_);\("R$"#,##0.00\)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3B-45EC-84E5-25B55FD4F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7411760"/>
        <c:axId val="317412320"/>
      </c:barChart>
      <c:lineChart>
        <c:grouping val="standard"/>
        <c:varyColors val="0"/>
        <c:ser>
          <c:idx val="3"/>
          <c:order val="3"/>
          <c:tx>
            <c:strRef>
              <c:f>Analítico!$D$16</c:f>
              <c:strCache>
                <c:ptCount val="1"/>
                <c:pt idx="0">
                  <c:v>Preço de venda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Analítico!$E$16:$K$16</c:f>
              <c:numCache>
                <c:formatCode>"R$"#,##0.00_);\("R$"#,##0.00\)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3B-45EC-84E5-25B55FD4F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413440"/>
        <c:axId val="317412880"/>
      </c:lineChart>
      <c:catAx>
        <c:axId val="3174117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7412320"/>
        <c:crosses val="autoZero"/>
        <c:auto val="0"/>
        <c:lblAlgn val="ctr"/>
        <c:lblOffset val="100"/>
        <c:noMultiLvlLbl val="1"/>
      </c:catAx>
      <c:valAx>
        <c:axId val="31741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#,##0.00_);\(&quot;R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7411760"/>
        <c:crosses val="autoZero"/>
        <c:crossBetween val="between"/>
      </c:valAx>
      <c:valAx>
        <c:axId val="317412880"/>
        <c:scaling>
          <c:orientation val="minMax"/>
        </c:scaling>
        <c:delete val="1"/>
        <c:axPos val="r"/>
        <c:numFmt formatCode="&quot;R$&quot;#,##0.00_);\(&quot;R$&quot;#,##0.00\)" sourceLinked="1"/>
        <c:majorTickMark val="out"/>
        <c:minorTickMark val="none"/>
        <c:tickLblPos val="nextTo"/>
        <c:crossAx val="317413440"/>
        <c:crosses val="max"/>
        <c:crossBetween val="between"/>
      </c:valAx>
      <c:catAx>
        <c:axId val="317413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741288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Analítico!$C$27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Analítico!$D$30</c:f>
              <c:strCache>
                <c:ptCount val="1"/>
                <c:pt idx="0">
                  <c:v>Custo variável direto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Analítico!$E$6:$K$6</c:f>
              <c:numCache>
                <c:formatCode>m/d/yyyy</c:formatCode>
                <c:ptCount val="7"/>
              </c:numCache>
            </c:numRef>
          </c:cat>
          <c:val>
            <c:numRef>
              <c:f>Analítico!$E$30:$K$30</c:f>
              <c:numCache>
                <c:formatCode>"R$"#,##0.00_);\("R$"#,##0.00\)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7952-4A77-A2DB-2C00AC965F9E}"/>
            </c:ext>
          </c:extLst>
        </c:ser>
        <c:ser>
          <c:idx val="1"/>
          <c:order val="1"/>
          <c:tx>
            <c:strRef>
              <c:f>Analítico!$D$29</c:f>
              <c:strCache>
                <c:ptCount val="1"/>
                <c:pt idx="0">
                  <c:v>Tributo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Analítico!$E$6:$K$6</c:f>
              <c:numCache>
                <c:formatCode>m/d/yyyy</c:formatCode>
                <c:ptCount val="7"/>
              </c:numCache>
            </c:numRef>
          </c:cat>
          <c:val>
            <c:numRef>
              <c:f>Analítico!$E$29:$K$29</c:f>
              <c:numCache>
                <c:formatCode>"R$"#,##0.00_);\("R$"#,##0.00\)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7952-4A77-A2DB-2C00AC965F9E}"/>
            </c:ext>
          </c:extLst>
        </c:ser>
        <c:ser>
          <c:idx val="2"/>
          <c:order val="2"/>
          <c:tx>
            <c:strRef>
              <c:f>Analítico!$D$27</c:f>
              <c:strCache>
                <c:ptCount val="1"/>
                <c:pt idx="0">
                  <c:v>Ganho       (calculado)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Analítico!$E$6:$K$6</c:f>
              <c:numCache>
                <c:formatCode>m/d/yyyy</c:formatCode>
                <c:ptCount val="7"/>
              </c:numCache>
            </c:numRef>
          </c:cat>
          <c:val>
            <c:numRef>
              <c:f>Analítico!$E$27:$K$27</c:f>
              <c:numCache>
                <c:formatCode>"R$"#,##0.00_);\("R$"#,##0.00\)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52-4A77-A2DB-2C00AC965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7418480"/>
        <c:axId val="322391136"/>
      </c:barChart>
      <c:lineChart>
        <c:grouping val="standard"/>
        <c:varyColors val="0"/>
        <c:ser>
          <c:idx val="3"/>
          <c:order val="3"/>
          <c:tx>
            <c:strRef>
              <c:f>Analítico!$D$28</c:f>
              <c:strCache>
                <c:ptCount val="1"/>
                <c:pt idx="0">
                  <c:v>Preço de venda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Analítico!$E$28:$K$28</c:f>
              <c:numCache>
                <c:formatCode>"R$"#,##0.00_);\("R$"#,##0.00\)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52-4A77-A2DB-2C00AC965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392256"/>
        <c:axId val="322391696"/>
      </c:lineChart>
      <c:catAx>
        <c:axId val="31741848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22391136"/>
        <c:crosses val="autoZero"/>
        <c:auto val="0"/>
        <c:lblAlgn val="ctr"/>
        <c:lblOffset val="100"/>
        <c:noMultiLvlLbl val="1"/>
      </c:catAx>
      <c:valAx>
        <c:axId val="32239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#,##0.00_);\(&quot;R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7418480"/>
        <c:crosses val="autoZero"/>
        <c:crossBetween val="between"/>
      </c:valAx>
      <c:valAx>
        <c:axId val="322391696"/>
        <c:scaling>
          <c:orientation val="minMax"/>
        </c:scaling>
        <c:delete val="1"/>
        <c:axPos val="r"/>
        <c:numFmt formatCode="&quot;R$&quot;#,##0.00_);\(&quot;R$&quot;#,##0.00\)" sourceLinked="1"/>
        <c:majorTickMark val="out"/>
        <c:minorTickMark val="none"/>
        <c:tickLblPos val="nextTo"/>
        <c:crossAx val="322392256"/>
        <c:crosses val="max"/>
        <c:crossBetween val="between"/>
      </c:valAx>
      <c:catAx>
        <c:axId val="322392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239169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Analítico!$C$31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Analítico!$D$34</c:f>
              <c:strCache>
                <c:ptCount val="1"/>
                <c:pt idx="0">
                  <c:v>Custo variável direto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Analítico!$E$6:$K$6</c:f>
              <c:numCache>
                <c:formatCode>m/d/yyyy</c:formatCode>
                <c:ptCount val="7"/>
              </c:numCache>
            </c:numRef>
          </c:cat>
          <c:val>
            <c:numRef>
              <c:f>Analítico!$E$34:$K$34</c:f>
              <c:numCache>
                <c:formatCode>"R$"#,##0.00_);\("R$"#,##0.00\)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466F-44F4-BF39-C5B131D8BBD3}"/>
            </c:ext>
          </c:extLst>
        </c:ser>
        <c:ser>
          <c:idx val="1"/>
          <c:order val="1"/>
          <c:tx>
            <c:strRef>
              <c:f>Analítico!$D$33</c:f>
              <c:strCache>
                <c:ptCount val="1"/>
                <c:pt idx="0">
                  <c:v>Tributo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Analítico!$E$6:$K$6</c:f>
              <c:numCache>
                <c:formatCode>m/d/yyyy</c:formatCode>
                <c:ptCount val="7"/>
              </c:numCache>
            </c:numRef>
          </c:cat>
          <c:val>
            <c:numRef>
              <c:f>Analítico!$E$33:$K$33</c:f>
              <c:numCache>
                <c:formatCode>"R$"#,##0.00_);\("R$"#,##0.00\)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466F-44F4-BF39-C5B131D8BBD3}"/>
            </c:ext>
          </c:extLst>
        </c:ser>
        <c:ser>
          <c:idx val="2"/>
          <c:order val="2"/>
          <c:tx>
            <c:strRef>
              <c:f>Analítico!$D$31</c:f>
              <c:strCache>
                <c:ptCount val="1"/>
                <c:pt idx="0">
                  <c:v>Ganho       (calculado)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Analítico!$E$6:$K$6</c:f>
              <c:numCache>
                <c:formatCode>m/d/yyyy</c:formatCode>
                <c:ptCount val="7"/>
              </c:numCache>
            </c:numRef>
          </c:cat>
          <c:val>
            <c:numRef>
              <c:f>Analítico!$E$31:$K$31</c:f>
              <c:numCache>
                <c:formatCode>"R$"#,##0.00_);\("R$"#,##0.00\)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F-44F4-BF39-C5B131D8B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2397296"/>
        <c:axId val="322397856"/>
      </c:barChart>
      <c:lineChart>
        <c:grouping val="standard"/>
        <c:varyColors val="0"/>
        <c:ser>
          <c:idx val="3"/>
          <c:order val="3"/>
          <c:tx>
            <c:strRef>
              <c:f>Analítico!$D$32</c:f>
              <c:strCache>
                <c:ptCount val="1"/>
                <c:pt idx="0">
                  <c:v>Preço de venda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Analítico!$E$32:$K$32</c:f>
              <c:numCache>
                <c:formatCode>"R$"#,##0.00_);\("R$"#,##0.00\)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6F-44F4-BF39-C5B131D8B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254480"/>
        <c:axId val="322398416"/>
      </c:lineChart>
      <c:catAx>
        <c:axId val="32239729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22397856"/>
        <c:crosses val="autoZero"/>
        <c:auto val="0"/>
        <c:lblAlgn val="ctr"/>
        <c:lblOffset val="100"/>
        <c:noMultiLvlLbl val="1"/>
      </c:catAx>
      <c:valAx>
        <c:axId val="32239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#,##0.00_);\(&quot;R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22397296"/>
        <c:crosses val="autoZero"/>
        <c:crossBetween val="between"/>
      </c:valAx>
      <c:valAx>
        <c:axId val="322398416"/>
        <c:scaling>
          <c:orientation val="minMax"/>
        </c:scaling>
        <c:delete val="1"/>
        <c:axPos val="r"/>
        <c:numFmt formatCode="&quot;R$&quot;#,##0.00_);\(&quot;R$&quot;#,##0.00\)" sourceLinked="1"/>
        <c:majorTickMark val="out"/>
        <c:minorTickMark val="none"/>
        <c:tickLblPos val="nextTo"/>
        <c:crossAx val="322254480"/>
        <c:crosses val="max"/>
        <c:crossBetween val="between"/>
      </c:valAx>
      <c:catAx>
        <c:axId val="322254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239841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Analítico!$C$35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Analítico!$D$38</c:f>
              <c:strCache>
                <c:ptCount val="1"/>
                <c:pt idx="0">
                  <c:v>Custo variável direto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Analítico!$E$6:$K$6</c:f>
              <c:numCache>
                <c:formatCode>m/d/yyyy</c:formatCode>
                <c:ptCount val="7"/>
              </c:numCache>
            </c:numRef>
          </c:cat>
          <c:val>
            <c:numRef>
              <c:f>Analítico!$E$38:$K$38</c:f>
              <c:numCache>
                <c:formatCode>"R$"#,##0.00_);\("R$"#,##0.00\)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BE9D-4871-8B51-3ED33854F5A2}"/>
            </c:ext>
          </c:extLst>
        </c:ser>
        <c:ser>
          <c:idx val="1"/>
          <c:order val="1"/>
          <c:tx>
            <c:strRef>
              <c:f>Analítico!$D$37</c:f>
              <c:strCache>
                <c:ptCount val="1"/>
                <c:pt idx="0">
                  <c:v>Tributo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Analítico!$E$6:$K$6</c:f>
              <c:numCache>
                <c:formatCode>m/d/yyyy</c:formatCode>
                <c:ptCount val="7"/>
              </c:numCache>
            </c:numRef>
          </c:cat>
          <c:val>
            <c:numRef>
              <c:f>Analítico!$E$37:$K$37</c:f>
              <c:numCache>
                <c:formatCode>"R$"#,##0.00_);\("R$"#,##0.00\)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BE9D-4871-8B51-3ED33854F5A2}"/>
            </c:ext>
          </c:extLst>
        </c:ser>
        <c:ser>
          <c:idx val="2"/>
          <c:order val="2"/>
          <c:tx>
            <c:strRef>
              <c:f>Analítico!$D$35</c:f>
              <c:strCache>
                <c:ptCount val="1"/>
                <c:pt idx="0">
                  <c:v>Ganho       (calculado)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Analítico!$E$6:$K$6</c:f>
              <c:numCache>
                <c:formatCode>m/d/yyyy</c:formatCode>
                <c:ptCount val="7"/>
              </c:numCache>
            </c:numRef>
          </c:cat>
          <c:val>
            <c:numRef>
              <c:f>Analítico!$E$35:$K$35</c:f>
              <c:numCache>
                <c:formatCode>"R$"#,##0.00_);\("R$"#,##0.00\)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9D-4871-8B51-3ED33854F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2259520"/>
        <c:axId val="322260080"/>
      </c:barChart>
      <c:lineChart>
        <c:grouping val="standard"/>
        <c:varyColors val="0"/>
        <c:ser>
          <c:idx val="3"/>
          <c:order val="3"/>
          <c:tx>
            <c:strRef>
              <c:f>Analítico!$D$36</c:f>
              <c:strCache>
                <c:ptCount val="1"/>
                <c:pt idx="0">
                  <c:v>Preço de venda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Analítico!$E$36:$K$36</c:f>
              <c:numCache>
                <c:formatCode>"R$"#,##0.00_);\("R$"#,##0.00\)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9D-4871-8B51-3ED33854F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261200"/>
        <c:axId val="322260640"/>
      </c:lineChart>
      <c:catAx>
        <c:axId val="32225952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22260080"/>
        <c:crosses val="autoZero"/>
        <c:auto val="0"/>
        <c:lblAlgn val="ctr"/>
        <c:lblOffset val="100"/>
        <c:noMultiLvlLbl val="1"/>
      </c:catAx>
      <c:valAx>
        <c:axId val="32226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#,##0.00_);\(&quot;R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22259520"/>
        <c:crosses val="autoZero"/>
        <c:crossBetween val="between"/>
      </c:valAx>
      <c:valAx>
        <c:axId val="322260640"/>
        <c:scaling>
          <c:orientation val="minMax"/>
        </c:scaling>
        <c:delete val="1"/>
        <c:axPos val="r"/>
        <c:numFmt formatCode="&quot;R$&quot;#,##0.00_);\(&quot;R$&quot;#,##0.00\)" sourceLinked="1"/>
        <c:majorTickMark val="out"/>
        <c:minorTickMark val="none"/>
        <c:tickLblPos val="nextTo"/>
        <c:crossAx val="322261200"/>
        <c:crosses val="max"/>
        <c:crossBetween val="between"/>
      </c:valAx>
      <c:catAx>
        <c:axId val="32226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226064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Analítico!$C$39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Analítico!$D$42</c:f>
              <c:strCache>
                <c:ptCount val="1"/>
                <c:pt idx="0">
                  <c:v>Custo variável direto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Analítico!$E$6:$K$6</c:f>
              <c:numCache>
                <c:formatCode>m/d/yyyy</c:formatCode>
                <c:ptCount val="7"/>
              </c:numCache>
            </c:numRef>
          </c:cat>
          <c:val>
            <c:numRef>
              <c:f>Analítico!$E$42:$K$42</c:f>
              <c:numCache>
                <c:formatCode>"R$"#,##0.00_);\("R$"#,##0.00\)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4D99-4750-BA1B-DA7B634A10A3}"/>
            </c:ext>
          </c:extLst>
        </c:ser>
        <c:ser>
          <c:idx val="1"/>
          <c:order val="1"/>
          <c:tx>
            <c:strRef>
              <c:f>Analítico!$D$41</c:f>
              <c:strCache>
                <c:ptCount val="1"/>
                <c:pt idx="0">
                  <c:v>Tributo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Analítico!$E$6:$K$6</c:f>
              <c:numCache>
                <c:formatCode>m/d/yyyy</c:formatCode>
                <c:ptCount val="7"/>
              </c:numCache>
            </c:numRef>
          </c:cat>
          <c:val>
            <c:numRef>
              <c:f>Analítico!$E$41:$K$41</c:f>
              <c:numCache>
                <c:formatCode>"R$"#,##0.00_);\("R$"#,##0.00\)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4D99-4750-BA1B-DA7B634A10A3}"/>
            </c:ext>
          </c:extLst>
        </c:ser>
        <c:ser>
          <c:idx val="2"/>
          <c:order val="2"/>
          <c:tx>
            <c:strRef>
              <c:f>Analítico!$D$39</c:f>
              <c:strCache>
                <c:ptCount val="1"/>
                <c:pt idx="0">
                  <c:v>Ganho       (calculado)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Analítico!$E$6:$K$6</c:f>
              <c:numCache>
                <c:formatCode>m/d/yyyy</c:formatCode>
                <c:ptCount val="7"/>
              </c:numCache>
            </c:numRef>
          </c:cat>
          <c:val>
            <c:numRef>
              <c:f>Analítico!$E$39:$K$39</c:f>
              <c:numCache>
                <c:formatCode>"R$"#,##0.00_);\("R$"#,##0.00\)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99-4750-BA1B-DA7B634A1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2266240"/>
        <c:axId val="322266800"/>
      </c:barChart>
      <c:lineChart>
        <c:grouping val="standard"/>
        <c:varyColors val="0"/>
        <c:ser>
          <c:idx val="3"/>
          <c:order val="3"/>
          <c:tx>
            <c:strRef>
              <c:f>Analítico!$D$40</c:f>
              <c:strCache>
                <c:ptCount val="1"/>
                <c:pt idx="0">
                  <c:v>Preço de venda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Analítico!$E$40:$K$40</c:f>
              <c:numCache>
                <c:formatCode>"R$"#,##0.00_);\("R$"#,##0.00\)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99-4750-BA1B-DA7B634A1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267920"/>
        <c:axId val="322267360"/>
      </c:lineChart>
      <c:catAx>
        <c:axId val="32226624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22266800"/>
        <c:crosses val="autoZero"/>
        <c:auto val="0"/>
        <c:lblAlgn val="ctr"/>
        <c:lblOffset val="100"/>
        <c:noMultiLvlLbl val="1"/>
      </c:catAx>
      <c:valAx>
        <c:axId val="32226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#,##0.00_);\(&quot;R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22266240"/>
        <c:crosses val="autoZero"/>
        <c:crossBetween val="between"/>
      </c:valAx>
      <c:valAx>
        <c:axId val="322267360"/>
        <c:scaling>
          <c:orientation val="minMax"/>
        </c:scaling>
        <c:delete val="1"/>
        <c:axPos val="r"/>
        <c:numFmt formatCode="&quot;R$&quot;#,##0.00_);\(&quot;R$&quot;#,##0.00\)" sourceLinked="1"/>
        <c:majorTickMark val="out"/>
        <c:minorTickMark val="none"/>
        <c:tickLblPos val="nextTo"/>
        <c:crossAx val="322267920"/>
        <c:crosses val="max"/>
        <c:crossBetween val="between"/>
      </c:valAx>
      <c:catAx>
        <c:axId val="322267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226736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838199</xdr:colOff>
      <xdr:row>33</xdr:row>
      <xdr:rowOff>161925</xdr:rowOff>
    </xdr:from>
    <xdr:to>
      <xdr:col>9</xdr:col>
      <xdr:colOff>828674</xdr:colOff>
      <xdr:row>37</xdr:row>
      <xdr:rowOff>85725</xdr:rowOff>
    </xdr:to>
    <xdr:sp macro="" textlink="">
      <xdr:nvSpPr>
        <xdr:cNvPr id="2" name="Seta para a esquerd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05649" y="7334250"/>
          <a:ext cx="1057275" cy="590550"/>
        </a:xfrm>
        <a:prstGeom prst="leftArrow">
          <a:avLst/>
        </a:prstGeom>
        <a:solidFill>
          <a:schemeClr val="tx1"/>
        </a:solidFill>
        <a:ln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GANHO</a:t>
          </a:r>
        </a:p>
      </xdr:txBody>
    </xdr:sp>
    <xdr:clientData/>
  </xdr:twoCellAnchor>
  <xdr:twoCellAnchor>
    <xdr:from>
      <xdr:col>9</xdr:col>
      <xdr:colOff>166688</xdr:colOff>
      <xdr:row>2</xdr:row>
      <xdr:rowOff>4763</xdr:rowOff>
    </xdr:from>
    <xdr:to>
      <xdr:col>9</xdr:col>
      <xdr:colOff>757238</xdr:colOff>
      <xdr:row>6</xdr:row>
      <xdr:rowOff>190500</xdr:rowOff>
    </xdr:to>
    <xdr:sp macro="" textlink="">
      <xdr:nvSpPr>
        <xdr:cNvPr id="3" name="Seta para a esquerd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6200000">
          <a:off x="7384257" y="378619"/>
          <a:ext cx="823912" cy="590550"/>
        </a:xfrm>
        <a:prstGeom prst="leftArrow">
          <a:avLst/>
        </a:prstGeom>
        <a:solidFill>
          <a:schemeClr val="tx1"/>
        </a:solidFill>
        <a:ln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GANHO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379515</xdr:colOff>
      <xdr:row>3</xdr:row>
      <xdr:rowOff>122137</xdr:rowOff>
    </xdr:from>
    <xdr:to>
      <xdr:col>8</xdr:col>
      <xdr:colOff>11431</xdr:colOff>
      <xdr:row>4</xdr:row>
      <xdr:rowOff>248178</xdr:rowOff>
    </xdr:to>
    <xdr:pic>
      <xdr:nvPicPr>
        <xdr:cNvPr id="4" name="Picture 4" descr="E:\Dropbox\GMAP\SEBRAE_Plat e Agro\4.CadernoFerramentas\Logos_Imagens\Sebrae_logo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30" r="9838" b="29857"/>
        <a:stretch/>
      </xdr:blipFill>
      <xdr:spPr bwMode="auto">
        <a:xfrm>
          <a:off x="8275740" y="531712"/>
          <a:ext cx="651091" cy="3165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1307</xdr:colOff>
      <xdr:row>3</xdr:row>
      <xdr:rowOff>57161</xdr:rowOff>
    </xdr:from>
    <xdr:to>
      <xdr:col>9</xdr:col>
      <xdr:colOff>652398</xdr:colOff>
      <xdr:row>4</xdr:row>
      <xdr:rowOff>183202</xdr:rowOff>
    </xdr:to>
    <xdr:pic>
      <xdr:nvPicPr>
        <xdr:cNvPr id="13" name="Picture 4" descr="E:\Dropbox\GMAP\SEBRAE_Plat e Agro\4.CadernoFerramentas\Logos_Imagens\Sebrae_logo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30" r="9838" b="29857"/>
        <a:stretch/>
      </xdr:blipFill>
      <xdr:spPr bwMode="auto">
        <a:xfrm>
          <a:off x="8183282" y="466736"/>
          <a:ext cx="651091" cy="3165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276442</xdr:colOff>
      <xdr:row>1</xdr:row>
      <xdr:rowOff>180869</xdr:rowOff>
    </xdr:from>
    <xdr:to>
      <xdr:col>10</xdr:col>
      <xdr:colOff>927533</xdr:colOff>
      <xdr:row>2</xdr:row>
      <xdr:rowOff>127616</xdr:rowOff>
    </xdr:to>
    <xdr:pic>
      <xdr:nvPicPr>
        <xdr:cNvPr id="8" name="Picture 4" descr="E:\Dropbox\GMAP\SEBRAE_Plat e Agro\4.CadernoFerramentas\Logos_Imagens\Sebrae_logo.pn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30" r="9838" b="29857"/>
        <a:stretch/>
      </xdr:blipFill>
      <xdr:spPr bwMode="auto">
        <a:xfrm>
          <a:off x="9087067" y="380894"/>
          <a:ext cx="651091" cy="318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166687</xdr:colOff>
      <xdr:row>1</xdr:row>
      <xdr:rowOff>8124</xdr:rowOff>
    </xdr:from>
    <xdr:to>
      <xdr:col>21</xdr:col>
      <xdr:colOff>224118</xdr:colOff>
      <xdr:row>15</xdr:row>
      <xdr:rowOff>166688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413977</xdr:colOff>
      <xdr:row>1</xdr:row>
      <xdr:rowOff>20170</xdr:rowOff>
    </xdr:from>
    <xdr:to>
      <xdr:col>30</xdr:col>
      <xdr:colOff>471577</xdr:colOff>
      <xdr:row>15</xdr:row>
      <xdr:rowOff>179170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202266</xdr:colOff>
      <xdr:row>16</xdr:row>
      <xdr:rowOff>52387</xdr:rowOff>
    </xdr:from>
    <xdr:to>
      <xdr:col>21</xdr:col>
      <xdr:colOff>260607</xdr:colOff>
      <xdr:row>31</xdr:row>
      <xdr:rowOff>210112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405493</xdr:colOff>
      <xdr:row>16</xdr:row>
      <xdr:rowOff>40821</xdr:rowOff>
    </xdr:from>
    <xdr:to>
      <xdr:col>30</xdr:col>
      <xdr:colOff>463834</xdr:colOff>
      <xdr:row>31</xdr:row>
      <xdr:rowOff>198546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585108</xdr:colOff>
      <xdr:row>1</xdr:row>
      <xdr:rowOff>27214</xdr:rowOff>
    </xdr:from>
    <xdr:to>
      <xdr:col>40</xdr:col>
      <xdr:colOff>30218</xdr:colOff>
      <xdr:row>15</xdr:row>
      <xdr:rowOff>185778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598714</xdr:colOff>
      <xdr:row>16</xdr:row>
      <xdr:rowOff>54428</xdr:rowOff>
    </xdr:from>
    <xdr:to>
      <xdr:col>40</xdr:col>
      <xdr:colOff>43824</xdr:colOff>
      <xdr:row>31</xdr:row>
      <xdr:rowOff>158564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217715</xdr:colOff>
      <xdr:row>32</xdr:row>
      <xdr:rowOff>79601</xdr:rowOff>
    </xdr:from>
    <xdr:to>
      <xdr:col>21</xdr:col>
      <xdr:colOff>276056</xdr:colOff>
      <xdr:row>49</xdr:row>
      <xdr:rowOff>128468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420942</xdr:colOff>
      <xdr:row>32</xdr:row>
      <xdr:rowOff>68035</xdr:rowOff>
    </xdr:from>
    <xdr:to>
      <xdr:col>30</xdr:col>
      <xdr:colOff>479283</xdr:colOff>
      <xdr:row>49</xdr:row>
      <xdr:rowOff>116902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31</xdr:col>
      <xdr:colOff>1842</xdr:colOff>
      <xdr:row>32</xdr:row>
      <xdr:rowOff>81642</xdr:rowOff>
    </xdr:from>
    <xdr:to>
      <xdr:col>40</xdr:col>
      <xdr:colOff>59273</xdr:colOff>
      <xdr:row>49</xdr:row>
      <xdr:rowOff>76920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1"/>
  <sheetViews>
    <sheetView showGridLines="0" tabSelected="1" zoomScaleNormal="100" zoomScalePageLayoutView="70" workbookViewId="0">
      <selection activeCell="N7" sqref="N7"/>
    </sheetView>
  </sheetViews>
  <sheetFormatPr defaultRowHeight="15" x14ac:dyDescent="0.25"/>
  <cols>
    <col min="1" max="1" width="1.140625" customWidth="1"/>
    <col min="2" max="2" width="1.5703125" style="25" customWidth="1"/>
    <col min="3" max="3" width="28.42578125" customWidth="1"/>
    <col min="4" max="4" width="14.5703125" customWidth="1"/>
    <col min="5" max="5" width="17.85546875" customWidth="1"/>
    <col min="6" max="6" width="14" customWidth="1"/>
    <col min="7" max="7" width="14.28515625" customWidth="1"/>
    <col min="8" max="8" width="16.140625" bestFit="1" customWidth="1"/>
    <col min="9" max="9" width="16" customWidth="1"/>
    <col min="10" max="10" width="13.42578125" customWidth="1"/>
    <col min="11" max="11" width="1.42578125" customWidth="1"/>
    <col min="12" max="12" width="0.85546875" customWidth="1"/>
    <col min="13" max="13" width="16.7109375" customWidth="1"/>
  </cols>
  <sheetData>
    <row r="1" spans="2:11" ht="15.75" thickBot="1" x14ac:dyDescent="0.3"/>
    <row r="2" spans="2:11" s="12" customFormat="1" ht="4.5" customHeight="1" x14ac:dyDescent="0.25">
      <c r="B2" s="13"/>
      <c r="C2" s="14"/>
      <c r="D2" s="61"/>
      <c r="E2" s="14"/>
      <c r="F2" s="14"/>
      <c r="G2" s="14"/>
      <c r="H2" s="14"/>
      <c r="I2" s="14"/>
      <c r="J2" s="14"/>
      <c r="K2" s="15"/>
    </row>
    <row r="3" spans="2:11" ht="16.5" customHeight="1" x14ac:dyDescent="0.25">
      <c r="B3" s="26"/>
      <c r="C3" s="118" t="s">
        <v>30</v>
      </c>
      <c r="D3" s="12"/>
      <c r="E3" s="12"/>
      <c r="F3" s="12"/>
      <c r="G3" s="12"/>
      <c r="H3" s="12"/>
      <c r="I3" s="12"/>
      <c r="J3" s="12"/>
      <c r="K3" s="16"/>
    </row>
    <row r="4" spans="2:11" ht="5.25" customHeight="1" thickBot="1" x14ac:dyDescent="0.3">
      <c r="B4" s="26"/>
      <c r="C4" s="12"/>
      <c r="D4" s="12"/>
      <c r="E4" s="12"/>
      <c r="F4" s="12"/>
      <c r="G4" s="12"/>
      <c r="H4" s="12"/>
      <c r="I4" s="12"/>
      <c r="J4" s="12"/>
      <c r="K4" s="16"/>
    </row>
    <row r="5" spans="2:11" s="111" customFormat="1" ht="19.5" thickBot="1" x14ac:dyDescent="0.3">
      <c r="B5" s="112"/>
      <c r="C5" s="113" t="s">
        <v>44</v>
      </c>
      <c r="D5" s="114"/>
      <c r="E5" s="114"/>
      <c r="F5" s="114"/>
      <c r="G5" s="114"/>
      <c r="H5" s="114"/>
      <c r="I5" s="114"/>
      <c r="J5" s="115"/>
      <c r="K5" s="116"/>
    </row>
    <row r="6" spans="2:11" s="104" customFormat="1" ht="9" customHeight="1" thickBot="1" x14ac:dyDescent="0.35">
      <c r="B6" s="109"/>
      <c r="C6" s="105"/>
      <c r="D6" s="105"/>
      <c r="E6" s="105"/>
      <c r="F6" s="105"/>
      <c r="G6" s="105"/>
      <c r="H6" s="105"/>
      <c r="I6" s="105"/>
      <c r="K6" s="110"/>
    </row>
    <row r="7" spans="2:11" s="1" customFormat="1" ht="60" customHeight="1" x14ac:dyDescent="0.25">
      <c r="B7" s="28"/>
      <c r="C7" s="4" t="s">
        <v>6</v>
      </c>
      <c r="D7" s="7" t="s">
        <v>7</v>
      </c>
      <c r="E7" s="5" t="s">
        <v>2</v>
      </c>
      <c r="F7" s="44" t="s">
        <v>3</v>
      </c>
      <c r="G7" s="5" t="s">
        <v>5</v>
      </c>
      <c r="H7" s="5" t="s">
        <v>34</v>
      </c>
      <c r="I7" s="6" t="s">
        <v>8</v>
      </c>
      <c r="J7" s="8" t="s">
        <v>58</v>
      </c>
      <c r="K7" s="18"/>
    </row>
    <row r="8" spans="2:11" s="1" customFormat="1" ht="15.75" customHeight="1" thickBot="1" x14ac:dyDescent="0.3">
      <c r="B8" s="28"/>
      <c r="C8" s="74" t="s">
        <v>12</v>
      </c>
      <c r="D8" s="22" t="s">
        <v>13</v>
      </c>
      <c r="E8" s="9" t="s">
        <v>14</v>
      </c>
      <c r="F8" s="45" t="s">
        <v>27</v>
      </c>
      <c r="G8" s="9" t="s">
        <v>15</v>
      </c>
      <c r="H8" s="9" t="s">
        <v>16</v>
      </c>
      <c r="I8" s="9" t="s">
        <v>17</v>
      </c>
      <c r="J8" s="10" t="s">
        <v>18</v>
      </c>
      <c r="K8" s="18"/>
    </row>
    <row r="9" spans="2:11" ht="21" customHeight="1" x14ac:dyDescent="0.25">
      <c r="B9" s="26"/>
      <c r="C9" s="98"/>
      <c r="D9" s="88"/>
      <c r="E9" s="89"/>
      <c r="F9" s="90"/>
      <c r="G9" s="89"/>
      <c r="H9" s="91"/>
      <c r="I9" s="90"/>
      <c r="J9" s="144"/>
      <c r="K9" s="16"/>
    </row>
    <row r="10" spans="2:11" ht="21" customHeight="1" x14ac:dyDescent="0.25">
      <c r="B10" s="26"/>
      <c r="C10" s="99"/>
      <c r="D10" s="92"/>
      <c r="E10" s="93"/>
      <c r="F10" s="94"/>
      <c r="G10" s="93"/>
      <c r="H10" s="95"/>
      <c r="I10" s="94"/>
      <c r="J10" s="145"/>
      <c r="K10" s="16"/>
    </row>
    <row r="11" spans="2:11" ht="21" customHeight="1" x14ac:dyDescent="0.25">
      <c r="B11" s="26"/>
      <c r="C11" s="99"/>
      <c r="D11" s="92"/>
      <c r="E11" s="93"/>
      <c r="F11" s="94" t="str">
        <f t="shared" ref="F11:F20" si="0">IFERROR(E11/D11,"")</f>
        <v/>
      </c>
      <c r="G11" s="93"/>
      <c r="H11" s="95"/>
      <c r="I11" s="94" t="str">
        <f t="shared" ref="I11:I20" si="1">IF(H11&lt;&gt;"",H11*G11,"")</f>
        <v/>
      </c>
      <c r="J11" s="145" t="str">
        <f t="shared" ref="J11:J20" si="2">IFERROR(G11-F11-I11,"")</f>
        <v/>
      </c>
      <c r="K11" s="16"/>
    </row>
    <row r="12" spans="2:11" ht="21" customHeight="1" x14ac:dyDescent="0.25">
      <c r="B12" s="26"/>
      <c r="C12" s="99"/>
      <c r="D12" s="92"/>
      <c r="E12" s="93"/>
      <c r="F12" s="94" t="str">
        <f t="shared" si="0"/>
        <v/>
      </c>
      <c r="G12" s="93"/>
      <c r="H12" s="95"/>
      <c r="I12" s="94" t="str">
        <f t="shared" si="1"/>
        <v/>
      </c>
      <c r="J12" s="145" t="str">
        <f t="shared" si="2"/>
        <v/>
      </c>
      <c r="K12" s="16"/>
    </row>
    <row r="13" spans="2:11" ht="21" customHeight="1" x14ac:dyDescent="0.25">
      <c r="B13" s="26"/>
      <c r="C13" s="99"/>
      <c r="D13" s="92"/>
      <c r="E13" s="93"/>
      <c r="F13" s="94" t="str">
        <f t="shared" si="0"/>
        <v/>
      </c>
      <c r="G13" s="93"/>
      <c r="H13" s="95"/>
      <c r="I13" s="94" t="str">
        <f t="shared" si="1"/>
        <v/>
      </c>
      <c r="J13" s="145" t="str">
        <f t="shared" si="2"/>
        <v/>
      </c>
      <c r="K13" s="16"/>
    </row>
    <row r="14" spans="2:11" ht="21" customHeight="1" x14ac:dyDescent="0.25">
      <c r="B14" s="26"/>
      <c r="C14" s="99"/>
      <c r="D14" s="92"/>
      <c r="E14" s="93"/>
      <c r="F14" s="94" t="str">
        <f t="shared" si="0"/>
        <v/>
      </c>
      <c r="G14" s="93"/>
      <c r="H14" s="95"/>
      <c r="I14" s="94" t="str">
        <f t="shared" si="1"/>
        <v/>
      </c>
      <c r="J14" s="145" t="str">
        <f t="shared" si="2"/>
        <v/>
      </c>
      <c r="K14" s="16"/>
    </row>
    <row r="15" spans="2:11" ht="21" customHeight="1" x14ac:dyDescent="0.25">
      <c r="B15" s="26"/>
      <c r="C15" s="99"/>
      <c r="D15" s="92"/>
      <c r="E15" s="93"/>
      <c r="F15" s="94" t="str">
        <f t="shared" si="0"/>
        <v/>
      </c>
      <c r="G15" s="93"/>
      <c r="H15" s="95"/>
      <c r="I15" s="94" t="str">
        <f t="shared" si="1"/>
        <v/>
      </c>
      <c r="J15" s="145" t="str">
        <f t="shared" si="2"/>
        <v/>
      </c>
      <c r="K15" s="16"/>
    </row>
    <row r="16" spans="2:11" ht="21" customHeight="1" x14ac:dyDescent="0.25">
      <c r="B16" s="26"/>
      <c r="C16" s="99"/>
      <c r="D16" s="92"/>
      <c r="E16" s="93"/>
      <c r="F16" s="94" t="str">
        <f t="shared" si="0"/>
        <v/>
      </c>
      <c r="G16" s="93"/>
      <c r="H16" s="95"/>
      <c r="I16" s="94" t="str">
        <f t="shared" si="1"/>
        <v/>
      </c>
      <c r="J16" s="145" t="str">
        <f t="shared" si="2"/>
        <v/>
      </c>
      <c r="K16" s="16"/>
    </row>
    <row r="17" spans="2:11" ht="21" customHeight="1" x14ac:dyDescent="0.25">
      <c r="B17" s="26"/>
      <c r="C17" s="99"/>
      <c r="D17" s="92"/>
      <c r="E17" s="93"/>
      <c r="F17" s="94" t="str">
        <f t="shared" si="0"/>
        <v/>
      </c>
      <c r="G17" s="93"/>
      <c r="H17" s="95"/>
      <c r="I17" s="94" t="str">
        <f t="shared" si="1"/>
        <v/>
      </c>
      <c r="J17" s="145" t="str">
        <f t="shared" si="2"/>
        <v/>
      </c>
      <c r="K17" s="16"/>
    </row>
    <row r="18" spans="2:11" ht="21" customHeight="1" x14ac:dyDescent="0.25">
      <c r="B18" s="26"/>
      <c r="C18" s="99"/>
      <c r="D18" s="92"/>
      <c r="E18" s="93"/>
      <c r="F18" s="94" t="str">
        <f t="shared" si="0"/>
        <v/>
      </c>
      <c r="G18" s="93"/>
      <c r="H18" s="95"/>
      <c r="I18" s="94" t="str">
        <f t="shared" si="1"/>
        <v/>
      </c>
      <c r="J18" s="145" t="str">
        <f t="shared" si="2"/>
        <v/>
      </c>
      <c r="K18" s="16"/>
    </row>
    <row r="19" spans="2:11" ht="21" customHeight="1" x14ac:dyDescent="0.25">
      <c r="B19" s="26"/>
      <c r="C19" s="99"/>
      <c r="D19" s="92"/>
      <c r="E19" s="93"/>
      <c r="F19" s="94" t="str">
        <f t="shared" si="0"/>
        <v/>
      </c>
      <c r="G19" s="93"/>
      <c r="H19" s="95"/>
      <c r="I19" s="94" t="str">
        <f t="shared" si="1"/>
        <v/>
      </c>
      <c r="J19" s="145" t="str">
        <f t="shared" si="2"/>
        <v/>
      </c>
      <c r="K19" s="16"/>
    </row>
    <row r="20" spans="2:11" ht="21" customHeight="1" thickBot="1" x14ac:dyDescent="0.3">
      <c r="B20" s="26"/>
      <c r="C20" s="101"/>
      <c r="D20" s="146"/>
      <c r="E20" s="147"/>
      <c r="F20" s="148" t="str">
        <f t="shared" si="0"/>
        <v/>
      </c>
      <c r="G20" s="147"/>
      <c r="H20" s="149"/>
      <c r="I20" s="148" t="str">
        <f t="shared" si="1"/>
        <v/>
      </c>
      <c r="J20" s="150" t="str">
        <f t="shared" si="2"/>
        <v/>
      </c>
      <c r="K20" s="16"/>
    </row>
    <row r="21" spans="2:11" ht="15.75" thickBot="1" x14ac:dyDescent="0.3">
      <c r="B21" s="27"/>
      <c r="C21" s="130" t="s">
        <v>35</v>
      </c>
      <c r="D21" s="20"/>
      <c r="E21" s="20"/>
      <c r="F21" s="20"/>
      <c r="G21" s="20"/>
      <c r="H21" s="20"/>
      <c r="I21" s="20"/>
      <c r="J21" s="20"/>
      <c r="K21" s="21"/>
    </row>
    <row r="22" spans="2:11" ht="9" customHeight="1" x14ac:dyDescent="0.25">
      <c r="B22" s="84"/>
      <c r="C22" s="14"/>
      <c r="D22" s="14"/>
      <c r="E22" s="14"/>
      <c r="F22" s="14"/>
      <c r="G22" s="14"/>
      <c r="H22" s="14"/>
      <c r="I22" s="14"/>
      <c r="J22" s="14"/>
      <c r="K22" s="15"/>
    </row>
    <row r="23" spans="2:11" ht="6" customHeight="1" thickBot="1" x14ac:dyDescent="0.3">
      <c r="B23" s="26"/>
      <c r="C23" s="12"/>
      <c r="D23" s="12"/>
      <c r="E23" s="12"/>
      <c r="F23" s="12"/>
      <c r="G23" s="12"/>
      <c r="H23" s="12"/>
      <c r="I23" s="12"/>
      <c r="J23" s="12"/>
      <c r="K23" s="16"/>
    </row>
    <row r="24" spans="2:11" ht="19.5" thickBot="1" x14ac:dyDescent="0.35">
      <c r="B24" s="26"/>
      <c r="C24" s="119" t="s">
        <v>31</v>
      </c>
      <c r="D24" s="120"/>
      <c r="E24" s="106"/>
      <c r="F24" s="106"/>
      <c r="G24" s="106"/>
      <c r="H24" s="107"/>
      <c r="I24" s="107"/>
      <c r="J24" s="108"/>
      <c r="K24" s="16"/>
    </row>
    <row r="25" spans="2:11" ht="7.5" customHeight="1" x14ac:dyDescent="0.25">
      <c r="B25" s="17"/>
      <c r="C25" s="12"/>
      <c r="D25" s="12"/>
      <c r="E25" s="12"/>
      <c r="F25" s="12"/>
      <c r="G25" s="12"/>
      <c r="H25" s="12"/>
      <c r="I25" s="12"/>
      <c r="J25" s="12"/>
      <c r="K25" s="16"/>
    </row>
    <row r="26" spans="2:11" ht="18.75" x14ac:dyDescent="0.3">
      <c r="B26" s="26"/>
      <c r="C26" s="117" t="s">
        <v>1</v>
      </c>
      <c r="D26" s="82"/>
      <c r="E26" s="82"/>
      <c r="F26" s="83"/>
      <c r="G26" s="83"/>
      <c r="H26" s="83"/>
      <c r="I26" s="58"/>
      <c r="J26" s="58"/>
      <c r="K26" s="16"/>
    </row>
    <row r="27" spans="2:11" ht="5.25" customHeight="1" thickBot="1" x14ac:dyDescent="0.3">
      <c r="B27" s="26"/>
      <c r="C27" s="12"/>
      <c r="D27" s="12"/>
      <c r="E27" s="12"/>
      <c r="F27" s="47"/>
      <c r="G27" s="12"/>
      <c r="H27" s="85"/>
      <c r="I27" s="12"/>
      <c r="J27" s="12"/>
      <c r="K27" s="16"/>
    </row>
    <row r="28" spans="2:11" ht="19.5" thickBot="1" x14ac:dyDescent="0.35">
      <c r="B28" s="26"/>
      <c r="C28" s="12"/>
      <c r="D28" s="12"/>
      <c r="E28" s="12"/>
      <c r="G28" s="121" t="s">
        <v>54</v>
      </c>
      <c r="H28" s="11"/>
      <c r="I28" s="85" t="s">
        <v>53</v>
      </c>
      <c r="J28" s="12"/>
      <c r="K28" s="16"/>
    </row>
    <row r="29" spans="2:11" ht="5.25" customHeight="1" thickBot="1" x14ac:dyDescent="0.3">
      <c r="B29" s="26"/>
      <c r="C29" s="12"/>
      <c r="D29" s="12"/>
      <c r="E29" s="12"/>
      <c r="G29" s="122"/>
      <c r="H29" s="12"/>
      <c r="I29" s="85"/>
      <c r="J29" s="12"/>
      <c r="K29" s="16"/>
    </row>
    <row r="30" spans="2:11" ht="19.5" thickBot="1" x14ac:dyDescent="0.35">
      <c r="B30" s="26"/>
      <c r="C30" s="12"/>
      <c r="D30" s="12"/>
      <c r="E30" s="12"/>
      <c r="G30" s="121" t="s">
        <v>39</v>
      </c>
      <c r="H30" s="41"/>
      <c r="I30" s="86" t="s">
        <v>13</v>
      </c>
      <c r="J30" s="12"/>
      <c r="K30" s="16"/>
    </row>
    <row r="31" spans="2:11" ht="5.25" customHeight="1" thickBot="1" x14ac:dyDescent="0.3">
      <c r="B31" s="26"/>
      <c r="C31" s="12"/>
      <c r="D31" s="12"/>
      <c r="E31" s="12"/>
      <c r="G31" s="122"/>
      <c r="H31" s="12"/>
      <c r="I31" s="85"/>
      <c r="J31" s="12"/>
      <c r="K31" s="16"/>
    </row>
    <row r="32" spans="2:11" ht="19.5" thickBot="1" x14ac:dyDescent="0.35">
      <c r="B32" s="26"/>
      <c r="C32" s="12"/>
      <c r="D32" s="12"/>
      <c r="E32" s="12"/>
      <c r="G32" s="121" t="s">
        <v>55</v>
      </c>
      <c r="H32" s="42"/>
      <c r="I32" s="87" t="s">
        <v>14</v>
      </c>
      <c r="J32" s="12"/>
      <c r="K32" s="16"/>
    </row>
    <row r="33" spans="2:16" ht="15.75" thickBot="1" x14ac:dyDescent="0.3">
      <c r="B33" s="26"/>
      <c r="C33" s="12"/>
      <c r="D33" s="12"/>
      <c r="E33" s="12"/>
      <c r="G33" s="123" t="s">
        <v>35</v>
      </c>
      <c r="H33" s="12"/>
      <c r="I33" s="85"/>
      <c r="J33" s="12"/>
      <c r="K33" s="16"/>
    </row>
    <row r="34" spans="2:16" ht="19.5" thickBot="1" x14ac:dyDescent="0.35">
      <c r="B34" s="26"/>
      <c r="C34" s="12"/>
      <c r="D34" s="12"/>
      <c r="E34" s="12"/>
      <c r="G34" s="121" t="s">
        <v>56</v>
      </c>
      <c r="H34" s="11"/>
      <c r="I34" s="85" t="s">
        <v>23</v>
      </c>
      <c r="J34" s="12"/>
      <c r="K34" s="16"/>
    </row>
    <row r="35" spans="2:16" ht="5.25" customHeight="1" thickBot="1" x14ac:dyDescent="0.3">
      <c r="B35" s="26"/>
      <c r="C35" s="12"/>
      <c r="D35" s="12"/>
      <c r="E35" s="12"/>
      <c r="G35" s="122"/>
      <c r="H35" s="12"/>
      <c r="I35" s="85"/>
      <c r="J35" s="12"/>
      <c r="K35" s="16"/>
    </row>
    <row r="36" spans="2:16" ht="19.5" thickBot="1" x14ac:dyDescent="0.35">
      <c r="B36" s="26"/>
      <c r="C36" s="12"/>
      <c r="D36" s="12"/>
      <c r="E36" s="12"/>
      <c r="G36" s="121" t="s">
        <v>57</v>
      </c>
      <c r="H36" s="11"/>
      <c r="I36" s="85" t="s">
        <v>24</v>
      </c>
      <c r="J36" s="12"/>
      <c r="K36" s="16"/>
      <c r="N36" s="2"/>
      <c r="P36" s="2"/>
    </row>
    <row r="37" spans="2:16" ht="8.25" customHeight="1" thickBot="1" x14ac:dyDescent="0.3">
      <c r="B37" s="26"/>
      <c r="C37" s="12"/>
      <c r="D37" s="12"/>
      <c r="E37" s="12"/>
      <c r="F37" s="12"/>
      <c r="G37" s="12"/>
      <c r="H37" s="12"/>
      <c r="I37" s="12"/>
      <c r="J37" s="12"/>
      <c r="K37" s="16"/>
    </row>
    <row r="38" spans="2:16" ht="120" customHeight="1" x14ac:dyDescent="0.25">
      <c r="B38" s="26"/>
      <c r="C38" s="157" t="s">
        <v>36</v>
      </c>
      <c r="D38" s="151" t="s">
        <v>48</v>
      </c>
      <c r="E38" s="159" t="s">
        <v>46</v>
      </c>
      <c r="F38" s="159"/>
      <c r="G38" s="159" t="s">
        <v>47</v>
      </c>
      <c r="H38" s="159"/>
      <c r="I38" s="124" t="s">
        <v>38</v>
      </c>
      <c r="J38" s="129" t="s">
        <v>37</v>
      </c>
      <c r="K38" s="16"/>
    </row>
    <row r="39" spans="2:16" ht="30.75" thickBot="1" x14ac:dyDescent="0.3">
      <c r="B39" s="26"/>
      <c r="C39" s="135" t="s">
        <v>19</v>
      </c>
      <c r="D39" s="136" t="s">
        <v>20</v>
      </c>
      <c r="E39" s="160" t="s">
        <v>21</v>
      </c>
      <c r="F39" s="160"/>
      <c r="G39" s="160" t="s">
        <v>22</v>
      </c>
      <c r="H39" s="160"/>
      <c r="I39" s="137" t="s">
        <v>52</v>
      </c>
      <c r="J39" s="138" t="s">
        <v>26</v>
      </c>
      <c r="K39" s="16"/>
    </row>
    <row r="40" spans="2:16" ht="21" customHeight="1" x14ac:dyDescent="0.25">
      <c r="B40" s="26"/>
      <c r="C40" s="131"/>
      <c r="D40" s="132"/>
      <c r="E40" s="161"/>
      <c r="F40" s="162"/>
      <c r="G40" s="161"/>
      <c r="H40" s="162"/>
      <c r="I40" s="133"/>
      <c r="J40" s="134"/>
      <c r="K40" s="16"/>
    </row>
    <row r="41" spans="2:16" ht="21" customHeight="1" x14ac:dyDescent="0.25">
      <c r="B41" s="26"/>
      <c r="C41" s="99"/>
      <c r="D41" s="96"/>
      <c r="E41" s="163"/>
      <c r="F41" s="164"/>
      <c r="G41" s="163"/>
      <c r="H41" s="164"/>
      <c r="I41" s="97"/>
      <c r="J41" s="100"/>
      <c r="K41" s="16"/>
    </row>
    <row r="42" spans="2:16" ht="21" customHeight="1" x14ac:dyDescent="0.25">
      <c r="B42" s="26"/>
      <c r="C42" s="99"/>
      <c r="D42" s="96"/>
      <c r="E42" s="163"/>
      <c r="F42" s="164"/>
      <c r="G42" s="163"/>
      <c r="H42" s="164"/>
      <c r="I42" s="97"/>
      <c r="J42" s="100"/>
      <c r="K42" s="16"/>
    </row>
    <row r="43" spans="2:16" ht="21" customHeight="1" x14ac:dyDescent="0.25">
      <c r="B43" s="26"/>
      <c r="C43" s="99"/>
      <c r="D43" s="96"/>
      <c r="E43" s="163"/>
      <c r="F43" s="164"/>
      <c r="G43" s="163"/>
      <c r="H43" s="164"/>
      <c r="I43" s="97"/>
      <c r="J43" s="100"/>
      <c r="K43" s="16"/>
    </row>
    <row r="44" spans="2:16" ht="21" customHeight="1" x14ac:dyDescent="0.25">
      <c r="B44" s="26"/>
      <c r="C44" s="99"/>
      <c r="D44" s="96"/>
      <c r="E44" s="163"/>
      <c r="F44" s="164"/>
      <c r="G44" s="163"/>
      <c r="H44" s="164"/>
      <c r="I44" s="97"/>
      <c r="J44" s="100"/>
      <c r="K44" s="16"/>
    </row>
    <row r="45" spans="2:16" ht="21" customHeight="1" x14ac:dyDescent="0.25">
      <c r="B45" s="26"/>
      <c r="C45" s="99"/>
      <c r="D45" s="96"/>
      <c r="E45" s="163"/>
      <c r="F45" s="164"/>
      <c r="G45" s="163"/>
      <c r="H45" s="164"/>
      <c r="I45" s="97"/>
      <c r="J45" s="100"/>
      <c r="K45" s="16"/>
    </row>
    <row r="46" spans="2:16" ht="21" customHeight="1" x14ac:dyDescent="0.25">
      <c r="B46" s="26"/>
      <c r="C46" s="99"/>
      <c r="D46" s="96"/>
      <c r="E46" s="163"/>
      <c r="F46" s="164"/>
      <c r="G46" s="163"/>
      <c r="H46" s="164"/>
      <c r="I46" s="97"/>
      <c r="J46" s="100"/>
      <c r="K46" s="16"/>
    </row>
    <row r="47" spans="2:16" ht="21" customHeight="1" x14ac:dyDescent="0.25">
      <c r="B47" s="26"/>
      <c r="C47" s="99"/>
      <c r="D47" s="96"/>
      <c r="E47" s="163"/>
      <c r="F47" s="164"/>
      <c r="G47" s="163"/>
      <c r="H47" s="164"/>
      <c r="I47" s="97"/>
      <c r="J47" s="100"/>
      <c r="K47" s="16"/>
    </row>
    <row r="48" spans="2:16" ht="21" customHeight="1" x14ac:dyDescent="0.25">
      <c r="B48" s="26"/>
      <c r="C48" s="99"/>
      <c r="D48" s="96"/>
      <c r="E48" s="163"/>
      <c r="F48" s="164"/>
      <c r="G48" s="163"/>
      <c r="H48" s="164"/>
      <c r="I48" s="97"/>
      <c r="J48" s="100"/>
      <c r="K48" s="16"/>
    </row>
    <row r="49" spans="2:11" ht="21" customHeight="1" x14ac:dyDescent="0.25">
      <c r="B49" s="26"/>
      <c r="C49" s="99"/>
      <c r="D49" s="96"/>
      <c r="E49" s="163"/>
      <c r="F49" s="164"/>
      <c r="G49" s="163"/>
      <c r="H49" s="164"/>
      <c r="I49" s="97"/>
      <c r="J49" s="100"/>
      <c r="K49" s="16"/>
    </row>
    <row r="50" spans="2:11" ht="21" customHeight="1" x14ac:dyDescent="0.25">
      <c r="B50" s="26"/>
      <c r="C50" s="141"/>
      <c r="D50" s="139"/>
      <c r="E50" s="165"/>
      <c r="F50" s="166"/>
      <c r="G50" s="165"/>
      <c r="H50" s="166"/>
      <c r="I50" s="140"/>
      <c r="J50" s="142"/>
      <c r="K50" s="16"/>
    </row>
    <row r="51" spans="2:11" ht="7.5" customHeight="1" thickBot="1" x14ac:dyDescent="0.3">
      <c r="B51" s="27"/>
      <c r="C51" s="20"/>
      <c r="D51" s="20"/>
      <c r="E51" s="20"/>
      <c r="F51" s="20"/>
      <c r="G51" s="20"/>
      <c r="H51" s="20"/>
      <c r="I51" s="20"/>
      <c r="J51" s="20"/>
      <c r="K51" s="21"/>
    </row>
  </sheetData>
  <mergeCells count="26">
    <mergeCell ref="G50:H50"/>
    <mergeCell ref="G48:H48"/>
    <mergeCell ref="G49:H49"/>
    <mergeCell ref="E49:F49"/>
    <mergeCell ref="E50:F50"/>
    <mergeCell ref="E48:F48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E38:F38"/>
    <mergeCell ref="E39:F39"/>
    <mergeCell ref="E40:F40"/>
    <mergeCell ref="E41:F41"/>
    <mergeCell ref="E47:F47"/>
    <mergeCell ref="E42:F42"/>
    <mergeCell ref="E43:F43"/>
    <mergeCell ref="E44:F44"/>
    <mergeCell ref="E45:F45"/>
    <mergeCell ref="E46:F46"/>
  </mergeCells>
  <dataValidations disablePrompts="1" count="1">
    <dataValidation type="list" allowBlank="1" showInputMessage="1" showErrorMessage="1" sqref="N36 P36" xr:uid="{00000000-0002-0000-0000-000000000000}">
      <formula1>$C$3:$C$10</formula1>
    </dataValidation>
  </dataValidations>
  <printOptions horizontalCentered="1"/>
  <pageMargins left="0.51181102362204722" right="0.51181102362204722" top="0.78740157480314965" bottom="0.78740157480314965" header="0.31496062992125984" footer="0.31496062992125984"/>
  <pageSetup paperSize="9" scale="64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55"/>
  <sheetViews>
    <sheetView showGridLines="0" zoomScaleNormal="100" zoomScaleSheetLayoutView="100" workbookViewId="0">
      <selection activeCell="C28" sqref="C28"/>
    </sheetView>
  </sheetViews>
  <sheetFormatPr defaultRowHeight="15" x14ac:dyDescent="0.25"/>
  <cols>
    <col min="1" max="1" width="1.140625" customWidth="1"/>
    <col min="2" max="2" width="1.42578125" style="25" customWidth="1"/>
    <col min="3" max="3" width="33.7109375" customWidth="1"/>
    <col min="4" max="4" width="14.85546875" style="2" customWidth="1"/>
    <col min="5" max="5" width="11.85546875" customWidth="1"/>
    <col min="6" max="6" width="18.28515625" customWidth="1"/>
    <col min="7" max="7" width="16.7109375" customWidth="1"/>
    <col min="8" max="8" width="15.28515625" customWidth="1"/>
    <col min="9" max="10" width="1.42578125" customWidth="1"/>
    <col min="12" max="12" width="2.28515625" customWidth="1"/>
    <col min="13" max="13" width="0.85546875" customWidth="1"/>
  </cols>
  <sheetData>
    <row r="1" spans="2:10" ht="15.75" thickBot="1" x14ac:dyDescent="0.3">
      <c r="D1"/>
    </row>
    <row r="2" spans="2:10" ht="9" customHeight="1" x14ac:dyDescent="0.25">
      <c r="B2" s="13"/>
      <c r="C2" s="14"/>
      <c r="D2" s="14"/>
      <c r="E2" s="61"/>
      <c r="F2" s="14"/>
      <c r="G2" s="14"/>
      <c r="H2" s="14"/>
      <c r="I2" s="15"/>
    </row>
    <row r="3" spans="2:10" ht="7.5" customHeight="1" x14ac:dyDescent="0.25">
      <c r="B3" s="62"/>
      <c r="C3" s="52"/>
      <c r="D3" s="52"/>
      <c r="E3" s="51"/>
      <c r="F3" s="52"/>
      <c r="G3" s="52"/>
      <c r="H3" s="52"/>
      <c r="I3" s="63"/>
      <c r="J3" s="12"/>
    </row>
    <row r="4" spans="2:10" ht="15" customHeight="1" x14ac:dyDescent="0.25">
      <c r="B4" s="62"/>
      <c r="C4" s="175" t="s">
        <v>25</v>
      </c>
      <c r="D4" s="167"/>
      <c r="E4" s="167"/>
      <c r="F4" s="167"/>
      <c r="G4" s="167"/>
      <c r="H4" s="60"/>
      <c r="I4" s="64"/>
      <c r="J4" s="60"/>
    </row>
    <row r="5" spans="2:10" ht="27.75" customHeight="1" x14ac:dyDescent="0.25">
      <c r="B5" s="62"/>
      <c r="C5" s="175"/>
      <c r="D5" s="167"/>
      <c r="E5" s="167"/>
      <c r="F5" s="167"/>
      <c r="G5" s="167"/>
      <c r="H5" s="60"/>
      <c r="I5" s="64"/>
      <c r="J5" s="60"/>
    </row>
    <row r="6" spans="2:10" ht="9" customHeight="1" x14ac:dyDescent="0.25">
      <c r="B6" s="62"/>
      <c r="C6" s="58"/>
      <c r="D6" s="58"/>
      <c r="E6" s="57"/>
      <c r="F6" s="58"/>
      <c r="G6" s="58"/>
      <c r="H6" s="58"/>
      <c r="I6" s="63"/>
      <c r="J6" s="12"/>
    </row>
    <row r="7" spans="2:10" ht="15.75" thickBot="1" x14ac:dyDescent="0.3">
      <c r="B7" s="26"/>
      <c r="C7" s="20"/>
      <c r="D7" s="20"/>
      <c r="E7" s="20"/>
      <c r="F7" s="20"/>
      <c r="G7" s="20"/>
      <c r="H7" s="20"/>
      <c r="I7" s="16"/>
    </row>
    <row r="8" spans="2:10" ht="4.5" customHeight="1" x14ac:dyDescent="0.25">
      <c r="B8" s="65"/>
      <c r="C8" s="14"/>
      <c r="D8" s="14"/>
      <c r="E8" s="14"/>
      <c r="F8" s="14"/>
      <c r="G8" s="14"/>
      <c r="H8" s="14"/>
      <c r="I8" s="66"/>
    </row>
    <row r="9" spans="2:10" ht="18.75" x14ac:dyDescent="0.3">
      <c r="B9" s="65"/>
      <c r="C9" s="117" t="s">
        <v>1</v>
      </c>
      <c r="D9" s="156"/>
      <c r="E9" s="82"/>
      <c r="F9" s="82"/>
      <c r="G9" s="83"/>
      <c r="H9" s="83"/>
      <c r="I9" s="66"/>
    </row>
    <row r="10" spans="2:10" ht="15.75" thickBot="1" x14ac:dyDescent="0.3">
      <c r="B10" s="65"/>
      <c r="C10" s="12"/>
      <c r="D10" s="12"/>
      <c r="E10" s="12"/>
      <c r="F10" s="12"/>
      <c r="G10" s="12"/>
      <c r="H10" s="12"/>
      <c r="I10" s="66"/>
    </row>
    <row r="11" spans="2:10" ht="19.5" thickBot="1" x14ac:dyDescent="0.35">
      <c r="B11" s="65"/>
      <c r="C11" s="12"/>
      <c r="D11" s="12"/>
      <c r="G11" s="102" t="s">
        <v>49</v>
      </c>
      <c r="H11" s="11">
        <f>SUM(G27:G54)</f>
        <v>0</v>
      </c>
      <c r="I11" s="66"/>
    </row>
    <row r="12" spans="2:10" ht="15.75" thickBot="1" x14ac:dyDescent="0.3">
      <c r="B12" s="65"/>
      <c r="C12" s="12"/>
      <c r="D12" s="12"/>
      <c r="G12" s="47"/>
      <c r="H12" s="12"/>
      <c r="I12" s="66"/>
    </row>
    <row r="13" spans="2:10" ht="19.5" thickBot="1" x14ac:dyDescent="0.35">
      <c r="B13" s="65"/>
      <c r="C13" s="12"/>
      <c r="D13" s="12"/>
      <c r="G13" s="102" t="s">
        <v>39</v>
      </c>
      <c r="H13" s="41"/>
      <c r="I13" s="66"/>
    </row>
    <row r="14" spans="2:10" ht="15.75" thickBot="1" x14ac:dyDescent="0.3">
      <c r="B14" s="65"/>
      <c r="C14" s="12"/>
      <c r="D14" s="12"/>
      <c r="G14" s="47"/>
      <c r="H14" s="12"/>
      <c r="I14" s="66"/>
    </row>
    <row r="15" spans="2:10" ht="19.5" thickBot="1" x14ac:dyDescent="0.35">
      <c r="B15" s="65"/>
      <c r="C15" s="12"/>
      <c r="D15" s="12"/>
      <c r="G15" s="102" t="s">
        <v>40</v>
      </c>
      <c r="H15" s="42"/>
      <c r="I15" s="66"/>
    </row>
    <row r="16" spans="2:10" ht="15.75" thickBot="1" x14ac:dyDescent="0.3">
      <c r="B16" s="65"/>
      <c r="C16" s="12"/>
      <c r="D16" s="12"/>
      <c r="G16" s="47" t="s">
        <v>28</v>
      </c>
      <c r="H16" s="12"/>
      <c r="I16" s="66"/>
    </row>
    <row r="17" spans="2:13" ht="19.5" thickBot="1" x14ac:dyDescent="0.35">
      <c r="B17" s="65"/>
      <c r="C17" s="12"/>
      <c r="D17" s="12"/>
      <c r="G17" s="102" t="s">
        <v>50</v>
      </c>
      <c r="H17" s="11">
        <f>H15*H13</f>
        <v>0</v>
      </c>
      <c r="I17" s="66"/>
    </row>
    <row r="18" spans="2:13" ht="15.75" thickBot="1" x14ac:dyDescent="0.3">
      <c r="B18" s="65"/>
      <c r="C18" s="12"/>
      <c r="D18" s="12"/>
      <c r="G18" s="47"/>
      <c r="H18" s="12"/>
      <c r="I18" s="66"/>
    </row>
    <row r="19" spans="2:13" ht="19.5" thickBot="1" x14ac:dyDescent="0.35">
      <c r="B19" s="65"/>
      <c r="D19"/>
      <c r="G19" s="102" t="s">
        <v>51</v>
      </c>
      <c r="H19" s="11">
        <f>H13-H11-H17</f>
        <v>0</v>
      </c>
      <c r="I19" s="66"/>
    </row>
    <row r="20" spans="2:13" ht="15.75" thickBot="1" x14ac:dyDescent="0.3">
      <c r="B20" s="65"/>
      <c r="C20" s="20"/>
      <c r="D20" s="20"/>
      <c r="E20" s="29"/>
      <c r="F20" s="20"/>
      <c r="G20" s="20"/>
      <c r="H20" s="29"/>
      <c r="I20" s="66"/>
    </row>
    <row r="21" spans="2:13" ht="6.75" customHeight="1" x14ac:dyDescent="0.25">
      <c r="B21" s="26"/>
      <c r="C21" s="14"/>
      <c r="D21" s="14"/>
      <c r="E21" s="14"/>
      <c r="F21" s="14"/>
      <c r="G21" s="14"/>
      <c r="H21" s="14"/>
      <c r="I21" s="16"/>
    </row>
    <row r="22" spans="2:13" s="12" customFormat="1" ht="18.75" x14ac:dyDescent="0.3">
      <c r="B22" s="26"/>
      <c r="C22" s="103" t="s">
        <v>31</v>
      </c>
      <c r="D22" s="103"/>
      <c r="E22" s="104"/>
      <c r="F22" s="103"/>
      <c r="G22" s="105"/>
      <c r="H22" s="105"/>
      <c r="I22" s="16"/>
    </row>
    <row r="23" spans="2:13" ht="6.75" customHeight="1" x14ac:dyDescent="0.25">
      <c r="B23" s="26"/>
      <c r="C23" s="12"/>
      <c r="D23" s="12"/>
      <c r="E23" s="12"/>
      <c r="F23" s="12"/>
      <c r="G23" s="12"/>
      <c r="H23" s="12"/>
      <c r="I23" s="16"/>
    </row>
    <row r="24" spans="2:13" ht="9.75" customHeight="1" thickBot="1" x14ac:dyDescent="0.3">
      <c r="B24" s="26"/>
      <c r="C24" s="125"/>
      <c r="D24" s="152"/>
      <c r="E24" s="12"/>
      <c r="F24" s="12"/>
      <c r="G24" s="12"/>
      <c r="H24" s="12"/>
      <c r="I24" s="16"/>
    </row>
    <row r="25" spans="2:13" s="1" customFormat="1" ht="90" x14ac:dyDescent="0.25">
      <c r="B25" s="28"/>
      <c r="C25" s="157" t="s">
        <v>36</v>
      </c>
      <c r="D25" s="151" t="s">
        <v>48</v>
      </c>
      <c r="E25" s="158" t="s">
        <v>46</v>
      </c>
      <c r="F25" s="151" t="s">
        <v>47</v>
      </c>
      <c r="G25" s="124" t="s">
        <v>38</v>
      </c>
      <c r="H25" s="129" t="s">
        <v>37</v>
      </c>
      <c r="I25" s="18"/>
      <c r="L25"/>
      <c r="M25"/>
    </row>
    <row r="26" spans="2:13" s="1" customFormat="1" ht="15.75" thickBot="1" x14ac:dyDescent="0.3">
      <c r="B26" s="28"/>
      <c r="C26" s="3" t="s">
        <v>0</v>
      </c>
      <c r="D26" s="23" t="s">
        <v>0</v>
      </c>
      <c r="E26" s="23" t="s">
        <v>0</v>
      </c>
      <c r="F26" s="23" t="s">
        <v>0</v>
      </c>
      <c r="G26" s="48" t="s">
        <v>9</v>
      </c>
      <c r="H26" s="49" t="s">
        <v>9</v>
      </c>
      <c r="I26" s="18"/>
      <c r="L26"/>
      <c r="M26"/>
    </row>
    <row r="27" spans="2:13" ht="15.75" x14ac:dyDescent="0.25">
      <c r="B27" s="26"/>
      <c r="C27" s="31"/>
      <c r="D27" s="33"/>
      <c r="E27" s="153"/>
      <c r="F27" s="33"/>
      <c r="G27" s="40" t="str">
        <f>IFERROR(E27/F27,"")</f>
        <v/>
      </c>
      <c r="H27" s="46" t="str">
        <f t="shared" ref="H27:H54" si="0">IFERROR(G27/H$11,"")</f>
        <v/>
      </c>
      <c r="I27" s="16"/>
    </row>
    <row r="28" spans="2:13" ht="15.75" x14ac:dyDescent="0.25">
      <c r="B28" s="26"/>
      <c r="C28" s="35"/>
      <c r="D28" s="37"/>
      <c r="E28" s="154"/>
      <c r="F28" s="37"/>
      <c r="G28" s="40" t="str">
        <f t="shared" ref="G28:G54" si="1">IFERROR(E28/F28,"")</f>
        <v/>
      </c>
      <c r="H28" s="46" t="str">
        <f t="shared" si="0"/>
        <v/>
      </c>
      <c r="I28" s="16"/>
    </row>
    <row r="29" spans="2:13" ht="15.75" x14ac:dyDescent="0.25">
      <c r="B29" s="26"/>
      <c r="C29" s="35"/>
      <c r="D29" s="37"/>
      <c r="E29" s="154"/>
      <c r="F29" s="37"/>
      <c r="G29" s="40" t="str">
        <f t="shared" si="1"/>
        <v/>
      </c>
      <c r="H29" s="46" t="str">
        <f t="shared" si="0"/>
        <v/>
      </c>
      <c r="I29" s="16"/>
    </row>
    <row r="30" spans="2:13" ht="15.75" x14ac:dyDescent="0.25">
      <c r="B30" s="26"/>
      <c r="C30" s="35"/>
      <c r="D30" s="37"/>
      <c r="E30" s="154"/>
      <c r="F30" s="37"/>
      <c r="G30" s="40" t="str">
        <f t="shared" si="1"/>
        <v/>
      </c>
      <c r="H30" s="46" t="str">
        <f t="shared" si="0"/>
        <v/>
      </c>
      <c r="I30" s="16"/>
    </row>
    <row r="31" spans="2:13" ht="15.75" x14ac:dyDescent="0.25">
      <c r="B31" s="26"/>
      <c r="C31" s="35"/>
      <c r="D31" s="37"/>
      <c r="E31" s="154"/>
      <c r="F31" s="37"/>
      <c r="G31" s="40" t="str">
        <f t="shared" si="1"/>
        <v/>
      </c>
      <c r="H31" s="46" t="str">
        <f t="shared" si="0"/>
        <v/>
      </c>
      <c r="I31" s="16"/>
    </row>
    <row r="32" spans="2:13" ht="15.75" x14ac:dyDescent="0.25">
      <c r="B32" s="26"/>
      <c r="C32" s="35"/>
      <c r="D32" s="37"/>
      <c r="E32" s="154"/>
      <c r="F32" s="37"/>
      <c r="G32" s="40" t="str">
        <f t="shared" si="1"/>
        <v/>
      </c>
      <c r="H32" s="46" t="str">
        <f t="shared" si="0"/>
        <v/>
      </c>
      <c r="I32" s="16"/>
    </row>
    <row r="33" spans="2:9" ht="15.75" x14ac:dyDescent="0.25">
      <c r="B33" s="26"/>
      <c r="C33" s="35"/>
      <c r="D33" s="37"/>
      <c r="E33" s="154"/>
      <c r="F33" s="37"/>
      <c r="G33" s="40" t="str">
        <f t="shared" si="1"/>
        <v/>
      </c>
      <c r="H33" s="46" t="str">
        <f t="shared" si="0"/>
        <v/>
      </c>
      <c r="I33" s="16"/>
    </row>
    <row r="34" spans="2:9" ht="15.75" x14ac:dyDescent="0.25">
      <c r="B34" s="26"/>
      <c r="C34" s="35"/>
      <c r="D34" s="37"/>
      <c r="E34" s="154"/>
      <c r="F34" s="37"/>
      <c r="G34" s="40" t="str">
        <f t="shared" si="1"/>
        <v/>
      </c>
      <c r="H34" s="46" t="str">
        <f t="shared" si="0"/>
        <v/>
      </c>
      <c r="I34" s="16"/>
    </row>
    <row r="35" spans="2:9" ht="15.75" x14ac:dyDescent="0.25">
      <c r="B35" s="26"/>
      <c r="C35" s="35"/>
      <c r="D35" s="37"/>
      <c r="E35" s="154"/>
      <c r="F35" s="37"/>
      <c r="G35" s="40" t="str">
        <f t="shared" si="1"/>
        <v/>
      </c>
      <c r="H35" s="46" t="str">
        <f t="shared" si="0"/>
        <v/>
      </c>
      <c r="I35" s="16"/>
    </row>
    <row r="36" spans="2:9" ht="15.75" x14ac:dyDescent="0.25">
      <c r="B36" s="26"/>
      <c r="C36" s="35"/>
      <c r="D36" s="37"/>
      <c r="E36" s="154"/>
      <c r="F36" s="37"/>
      <c r="G36" s="40" t="str">
        <f t="shared" si="1"/>
        <v/>
      </c>
      <c r="H36" s="46" t="str">
        <f t="shared" si="0"/>
        <v/>
      </c>
      <c r="I36" s="16"/>
    </row>
    <row r="37" spans="2:9" ht="15.75" x14ac:dyDescent="0.25">
      <c r="B37" s="26"/>
      <c r="C37" s="35"/>
      <c r="D37" s="37"/>
      <c r="E37" s="154"/>
      <c r="F37" s="37"/>
      <c r="G37" s="40" t="str">
        <f t="shared" si="1"/>
        <v/>
      </c>
      <c r="H37" s="46" t="str">
        <f t="shared" si="0"/>
        <v/>
      </c>
      <c r="I37" s="16"/>
    </row>
    <row r="38" spans="2:9" ht="15.75" x14ac:dyDescent="0.25">
      <c r="B38" s="26"/>
      <c r="C38" s="35"/>
      <c r="D38" s="37"/>
      <c r="E38" s="154"/>
      <c r="F38" s="37"/>
      <c r="G38" s="40" t="str">
        <f t="shared" si="1"/>
        <v/>
      </c>
      <c r="H38" s="46" t="str">
        <f t="shared" si="0"/>
        <v/>
      </c>
      <c r="I38" s="16"/>
    </row>
    <row r="39" spans="2:9" ht="15.75" x14ac:dyDescent="0.25">
      <c r="B39" s="26"/>
      <c r="C39" s="35"/>
      <c r="D39" s="37"/>
      <c r="E39" s="154"/>
      <c r="F39" s="37"/>
      <c r="G39" s="40" t="str">
        <f t="shared" si="1"/>
        <v/>
      </c>
      <c r="H39" s="46" t="str">
        <f t="shared" si="0"/>
        <v/>
      </c>
      <c r="I39" s="16"/>
    </row>
    <row r="40" spans="2:9" ht="15.75" x14ac:dyDescent="0.25">
      <c r="B40" s="26"/>
      <c r="C40" s="35"/>
      <c r="D40" s="37"/>
      <c r="E40" s="154"/>
      <c r="F40" s="37"/>
      <c r="G40" s="40" t="str">
        <f t="shared" si="1"/>
        <v/>
      </c>
      <c r="H40" s="46" t="str">
        <f t="shared" si="0"/>
        <v/>
      </c>
      <c r="I40" s="16"/>
    </row>
    <row r="41" spans="2:9" ht="15.75" x14ac:dyDescent="0.25">
      <c r="B41" s="26"/>
      <c r="C41" s="35"/>
      <c r="D41" s="37"/>
      <c r="E41" s="154"/>
      <c r="F41" s="37"/>
      <c r="G41" s="40" t="str">
        <f t="shared" si="1"/>
        <v/>
      </c>
      <c r="H41" s="46" t="str">
        <f t="shared" si="0"/>
        <v/>
      </c>
      <c r="I41" s="16"/>
    </row>
    <row r="42" spans="2:9" ht="15.75" x14ac:dyDescent="0.25">
      <c r="B42" s="26"/>
      <c r="C42" s="35"/>
      <c r="D42" s="37"/>
      <c r="E42" s="154"/>
      <c r="F42" s="37"/>
      <c r="G42" s="40" t="str">
        <f t="shared" si="1"/>
        <v/>
      </c>
      <c r="H42" s="46" t="str">
        <f t="shared" si="0"/>
        <v/>
      </c>
      <c r="I42" s="16"/>
    </row>
    <row r="43" spans="2:9" ht="15.75" x14ac:dyDescent="0.25">
      <c r="B43" s="26"/>
      <c r="C43" s="35"/>
      <c r="D43" s="37"/>
      <c r="E43" s="154"/>
      <c r="F43" s="37"/>
      <c r="G43" s="40" t="str">
        <f t="shared" si="1"/>
        <v/>
      </c>
      <c r="H43" s="46" t="str">
        <f t="shared" si="0"/>
        <v/>
      </c>
      <c r="I43" s="16"/>
    </row>
    <row r="44" spans="2:9" ht="15.75" x14ac:dyDescent="0.25">
      <c r="B44" s="26"/>
      <c r="C44" s="35"/>
      <c r="D44" s="37"/>
      <c r="E44" s="154"/>
      <c r="F44" s="37"/>
      <c r="G44" s="40" t="str">
        <f t="shared" si="1"/>
        <v/>
      </c>
      <c r="H44" s="46" t="str">
        <f t="shared" si="0"/>
        <v/>
      </c>
      <c r="I44" s="16"/>
    </row>
    <row r="45" spans="2:9" ht="15.75" x14ac:dyDescent="0.25">
      <c r="B45" s="26"/>
      <c r="C45" s="35"/>
      <c r="D45" s="37"/>
      <c r="E45" s="154"/>
      <c r="F45" s="37"/>
      <c r="G45" s="40" t="str">
        <f t="shared" si="1"/>
        <v/>
      </c>
      <c r="H45" s="46" t="str">
        <f t="shared" si="0"/>
        <v/>
      </c>
      <c r="I45" s="16"/>
    </row>
    <row r="46" spans="2:9" ht="15.75" x14ac:dyDescent="0.25">
      <c r="B46" s="26"/>
      <c r="C46" s="35"/>
      <c r="D46" s="37"/>
      <c r="E46" s="154"/>
      <c r="F46" s="37"/>
      <c r="G46" s="40" t="str">
        <f t="shared" si="1"/>
        <v/>
      </c>
      <c r="H46" s="46" t="str">
        <f t="shared" si="0"/>
        <v/>
      </c>
      <c r="I46" s="16"/>
    </row>
    <row r="47" spans="2:9" ht="15.75" x14ac:dyDescent="0.25">
      <c r="B47" s="26"/>
      <c r="C47" s="35"/>
      <c r="D47" s="37"/>
      <c r="E47" s="154"/>
      <c r="F47" s="37"/>
      <c r="G47" s="40" t="str">
        <f t="shared" si="1"/>
        <v/>
      </c>
      <c r="H47" s="46" t="str">
        <f t="shared" si="0"/>
        <v/>
      </c>
      <c r="I47" s="16"/>
    </row>
    <row r="48" spans="2:9" ht="15.75" x14ac:dyDescent="0.25">
      <c r="B48" s="26"/>
      <c r="C48" s="35"/>
      <c r="D48" s="37"/>
      <c r="E48" s="154"/>
      <c r="F48" s="37"/>
      <c r="G48" s="40" t="str">
        <f t="shared" si="1"/>
        <v/>
      </c>
      <c r="H48" s="46" t="str">
        <f t="shared" si="0"/>
        <v/>
      </c>
      <c r="I48" s="16"/>
    </row>
    <row r="49" spans="2:9" ht="15.75" x14ac:dyDescent="0.25">
      <c r="B49" s="26"/>
      <c r="C49" s="35"/>
      <c r="D49" s="37"/>
      <c r="E49" s="154"/>
      <c r="F49" s="37"/>
      <c r="G49" s="40" t="str">
        <f t="shared" si="1"/>
        <v/>
      </c>
      <c r="H49" s="46" t="str">
        <f t="shared" si="0"/>
        <v/>
      </c>
      <c r="I49" s="16"/>
    </row>
    <row r="50" spans="2:9" ht="15.75" x14ac:dyDescent="0.25">
      <c r="B50" s="26"/>
      <c r="C50" s="35"/>
      <c r="D50" s="37"/>
      <c r="E50" s="154"/>
      <c r="F50" s="37"/>
      <c r="G50" s="40" t="str">
        <f t="shared" si="1"/>
        <v/>
      </c>
      <c r="H50" s="46" t="str">
        <f t="shared" si="0"/>
        <v/>
      </c>
      <c r="I50" s="16"/>
    </row>
    <row r="51" spans="2:9" ht="15.75" x14ac:dyDescent="0.25">
      <c r="B51" s="26"/>
      <c r="C51" s="35"/>
      <c r="D51" s="37"/>
      <c r="E51" s="154"/>
      <c r="F51" s="37"/>
      <c r="G51" s="40" t="str">
        <f t="shared" si="1"/>
        <v/>
      </c>
      <c r="H51" s="46" t="str">
        <f t="shared" si="0"/>
        <v/>
      </c>
      <c r="I51" s="16"/>
    </row>
    <row r="52" spans="2:9" ht="15.75" x14ac:dyDescent="0.25">
      <c r="B52" s="26"/>
      <c r="C52" s="35"/>
      <c r="D52" s="37"/>
      <c r="E52" s="154"/>
      <c r="F52" s="37"/>
      <c r="G52" s="40" t="str">
        <f t="shared" si="1"/>
        <v/>
      </c>
      <c r="H52" s="46" t="str">
        <f t="shared" si="0"/>
        <v/>
      </c>
      <c r="I52" s="16"/>
    </row>
    <row r="53" spans="2:9" ht="15.75" x14ac:dyDescent="0.25">
      <c r="B53" s="26"/>
      <c r="C53" s="35"/>
      <c r="D53" s="37"/>
      <c r="E53" s="154"/>
      <c r="F53" s="37"/>
      <c r="G53" s="40" t="str">
        <f t="shared" si="1"/>
        <v/>
      </c>
      <c r="H53" s="46" t="str">
        <f t="shared" si="0"/>
        <v/>
      </c>
      <c r="I53" s="16"/>
    </row>
    <row r="54" spans="2:9" ht="15.75" x14ac:dyDescent="0.25">
      <c r="B54" s="26"/>
      <c r="C54" s="35"/>
      <c r="D54" s="37"/>
      <c r="E54" s="154"/>
      <c r="F54" s="37"/>
      <c r="G54" s="40" t="str">
        <f t="shared" si="1"/>
        <v/>
      </c>
      <c r="H54" s="46" t="str">
        <f t="shared" si="0"/>
        <v/>
      </c>
      <c r="I54" s="16"/>
    </row>
    <row r="55" spans="2:9" ht="9" customHeight="1" thickBot="1" x14ac:dyDescent="0.3">
      <c r="B55" s="27"/>
      <c r="C55" s="20"/>
      <c r="D55" s="155"/>
      <c r="E55" s="20"/>
      <c r="F55" s="20"/>
      <c r="G55" s="20"/>
      <c r="H55" s="20"/>
      <c r="I55" s="21"/>
    </row>
  </sheetData>
  <mergeCells count="1">
    <mergeCell ref="C4:G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60"/>
  <sheetViews>
    <sheetView showGridLines="0" zoomScaleNormal="100" workbookViewId="0">
      <selection activeCell="J18" sqref="J18"/>
    </sheetView>
  </sheetViews>
  <sheetFormatPr defaultRowHeight="15" x14ac:dyDescent="0.25"/>
  <cols>
    <col min="1" max="1" width="1.140625" customWidth="1"/>
    <col min="2" max="2" width="1.5703125" style="25" customWidth="1"/>
    <col min="3" max="3" width="28.42578125" customWidth="1"/>
    <col min="4" max="4" width="14.5703125" customWidth="1"/>
    <col min="5" max="5" width="12.42578125" customWidth="1"/>
    <col min="6" max="6" width="16.85546875" customWidth="1"/>
    <col min="7" max="7" width="14.28515625" customWidth="1"/>
    <col min="8" max="8" width="16.140625" bestFit="1" customWidth="1"/>
    <col min="9" max="9" width="16" customWidth="1"/>
    <col min="10" max="10" width="11.28515625" customWidth="1"/>
    <col min="11" max="11" width="1.42578125" customWidth="1"/>
    <col min="12" max="13" width="16.7109375" customWidth="1"/>
  </cols>
  <sheetData>
    <row r="1" spans="1:11" ht="15.75" thickBot="1" x14ac:dyDescent="0.3"/>
    <row r="2" spans="1:11" ht="9" customHeight="1" x14ac:dyDescent="0.25">
      <c r="A2" s="12"/>
      <c r="B2" s="13"/>
      <c r="C2" s="67"/>
      <c r="D2" s="68"/>
      <c r="E2" s="67"/>
      <c r="F2" s="67"/>
      <c r="G2" s="67"/>
      <c r="H2" s="67"/>
      <c r="I2" s="67"/>
      <c r="J2" s="67"/>
      <c r="K2" s="15"/>
    </row>
    <row r="3" spans="1:11" ht="7.5" customHeight="1" x14ac:dyDescent="0.25">
      <c r="A3" s="12"/>
      <c r="B3" s="17"/>
      <c r="C3" s="50"/>
      <c r="D3" s="51"/>
      <c r="E3" s="52"/>
      <c r="F3" s="52"/>
      <c r="G3" s="52"/>
      <c r="H3" s="52"/>
      <c r="I3" s="52"/>
      <c r="J3" s="53"/>
      <c r="K3" s="16"/>
    </row>
    <row r="4" spans="1:11" ht="15" customHeight="1" x14ac:dyDescent="0.25">
      <c r="A4" s="12"/>
      <c r="B4" s="17"/>
      <c r="C4" s="54"/>
      <c r="D4" s="167" t="s">
        <v>25</v>
      </c>
      <c r="E4" s="168"/>
      <c r="F4" s="168"/>
      <c r="G4" s="168"/>
      <c r="H4" s="168"/>
      <c r="I4" s="12"/>
      <c r="J4" s="55"/>
      <c r="K4" s="16"/>
    </row>
    <row r="5" spans="1:11" ht="24" customHeight="1" x14ac:dyDescent="0.25">
      <c r="A5" s="12"/>
      <c r="B5" s="17"/>
      <c r="C5" s="54"/>
      <c r="D5" s="168"/>
      <c r="E5" s="168"/>
      <c r="F5" s="168"/>
      <c r="G5" s="168"/>
      <c r="H5" s="168"/>
      <c r="I5" s="12"/>
      <c r="J5" s="55"/>
      <c r="K5" s="16"/>
    </row>
    <row r="6" spans="1:11" ht="9" customHeight="1" x14ac:dyDescent="0.25">
      <c r="A6" s="12"/>
      <c r="B6" s="17"/>
      <c r="C6" s="56"/>
      <c r="D6" s="57"/>
      <c r="E6" s="58"/>
      <c r="F6" s="58"/>
      <c r="G6" s="58"/>
      <c r="H6" s="58"/>
      <c r="I6" s="58"/>
      <c r="J6" s="59"/>
      <c r="K6" s="16"/>
    </row>
    <row r="7" spans="1:11" ht="6.75" customHeight="1" x14ac:dyDescent="0.25">
      <c r="B7" s="26"/>
      <c r="C7" s="12"/>
      <c r="D7" s="12"/>
      <c r="E7" s="12"/>
      <c r="F7" s="12"/>
      <c r="G7" s="12"/>
      <c r="H7" s="12"/>
      <c r="I7" s="12"/>
      <c r="J7" s="12"/>
      <c r="K7" s="16"/>
    </row>
    <row r="8" spans="1:11" s="111" customFormat="1" ht="18.75" x14ac:dyDescent="0.25">
      <c r="B8" s="112"/>
      <c r="C8" s="126" t="s">
        <v>32</v>
      </c>
      <c r="D8" s="126"/>
      <c r="E8" s="126"/>
      <c r="F8" s="126"/>
      <c r="G8" s="126"/>
      <c r="H8" s="126"/>
      <c r="I8" s="126"/>
      <c r="J8" s="127"/>
      <c r="K8" s="116"/>
    </row>
    <row r="9" spans="1:11" s="104" customFormat="1" ht="9" customHeight="1" thickBot="1" x14ac:dyDescent="0.35">
      <c r="B9" s="109"/>
      <c r="C9" s="105"/>
      <c r="D9" s="105"/>
      <c r="E9" s="105"/>
      <c r="F9" s="105"/>
      <c r="G9" s="105"/>
      <c r="H9" s="105"/>
      <c r="I9" s="105"/>
      <c r="K9" s="110"/>
    </row>
    <row r="10" spans="1:11" s="1" customFormat="1" ht="60" customHeight="1" x14ac:dyDescent="0.25">
      <c r="B10" s="28"/>
      <c r="C10" s="4" t="s">
        <v>6</v>
      </c>
      <c r="D10" s="7" t="s">
        <v>7</v>
      </c>
      <c r="E10" s="5" t="s">
        <v>2</v>
      </c>
      <c r="F10" s="44" t="s">
        <v>3</v>
      </c>
      <c r="G10" s="5" t="s">
        <v>5</v>
      </c>
      <c r="H10" s="5" t="s">
        <v>29</v>
      </c>
      <c r="I10" s="6" t="s">
        <v>8</v>
      </c>
      <c r="J10" s="8" t="s">
        <v>58</v>
      </c>
      <c r="K10" s="18"/>
    </row>
    <row r="11" spans="1:11" s="1" customFormat="1" ht="15.75" customHeight="1" thickBot="1" x14ac:dyDescent="0.3">
      <c r="B11" s="28"/>
      <c r="C11" s="74" t="s">
        <v>0</v>
      </c>
      <c r="D11" s="22" t="s">
        <v>0</v>
      </c>
      <c r="E11" s="9" t="s">
        <v>0</v>
      </c>
      <c r="F11" s="45" t="s">
        <v>9</v>
      </c>
      <c r="G11" s="9" t="s">
        <v>0</v>
      </c>
      <c r="H11" s="9" t="s">
        <v>0</v>
      </c>
      <c r="I11" s="9" t="s">
        <v>9</v>
      </c>
      <c r="J11" s="10" t="s">
        <v>9</v>
      </c>
      <c r="K11" s="18"/>
    </row>
    <row r="12" spans="1:11" ht="15.75" x14ac:dyDescent="0.25">
      <c r="B12" s="26"/>
      <c r="C12" s="31"/>
      <c r="D12" s="32"/>
      <c r="E12" s="34"/>
      <c r="F12" s="30" t="str">
        <f t="shared" ref="F12:F41" si="0">IFERROR(E12/D12,"")</f>
        <v/>
      </c>
      <c r="G12" s="34"/>
      <c r="H12" s="70"/>
      <c r="I12" s="30" t="str">
        <f>IF(H12&lt;&gt;"",H12*G12,"")</f>
        <v/>
      </c>
      <c r="J12" s="72" t="str">
        <f>IFERROR(G12-F12-I12,"")</f>
        <v/>
      </c>
      <c r="K12" s="16"/>
    </row>
    <row r="13" spans="1:11" ht="15.75" x14ac:dyDescent="0.25">
      <c r="B13" s="26"/>
      <c r="C13" s="35"/>
      <c r="D13" s="36"/>
      <c r="E13" s="38"/>
      <c r="F13" s="39" t="str">
        <f t="shared" si="0"/>
        <v/>
      </c>
      <c r="G13" s="38"/>
      <c r="H13" s="71"/>
      <c r="I13" s="39" t="str">
        <f>IF(H13&lt;&gt;"",H13*G13,"")</f>
        <v/>
      </c>
      <c r="J13" s="73" t="str">
        <f>IFERROR(G13-F13-I13,"")</f>
        <v/>
      </c>
      <c r="K13" s="16"/>
    </row>
    <row r="14" spans="1:11" ht="15.75" x14ac:dyDescent="0.25">
      <c r="B14" s="26"/>
      <c r="C14" s="35"/>
      <c r="D14" s="36"/>
      <c r="E14" s="38"/>
      <c r="F14" s="39" t="str">
        <f t="shared" si="0"/>
        <v/>
      </c>
      <c r="G14" s="38"/>
      <c r="H14" s="71"/>
      <c r="I14" s="39" t="str">
        <f t="shared" ref="I14:I41" si="1">IF(H14&lt;&gt;"",H14*G14,"")</f>
        <v/>
      </c>
      <c r="J14" s="73" t="str">
        <f t="shared" ref="J14:J41" si="2">IFERROR(G14-F14-I14,"")</f>
        <v/>
      </c>
      <c r="K14" s="16"/>
    </row>
    <row r="15" spans="1:11" ht="15.75" x14ac:dyDescent="0.25">
      <c r="B15" s="26"/>
      <c r="C15" s="35"/>
      <c r="D15" s="36"/>
      <c r="E15" s="38"/>
      <c r="F15" s="39" t="str">
        <f t="shared" si="0"/>
        <v/>
      </c>
      <c r="G15" s="38"/>
      <c r="H15" s="71"/>
      <c r="I15" s="39" t="str">
        <f t="shared" si="1"/>
        <v/>
      </c>
      <c r="J15" s="73" t="str">
        <f t="shared" si="2"/>
        <v/>
      </c>
      <c r="K15" s="16"/>
    </row>
    <row r="16" spans="1:11" ht="15.75" x14ac:dyDescent="0.25">
      <c r="B16" s="26"/>
      <c r="C16" s="35"/>
      <c r="D16" s="36"/>
      <c r="E16" s="38"/>
      <c r="F16" s="39" t="str">
        <f t="shared" si="0"/>
        <v/>
      </c>
      <c r="G16" s="38"/>
      <c r="H16" s="71"/>
      <c r="I16" s="39" t="str">
        <f t="shared" si="1"/>
        <v/>
      </c>
      <c r="J16" s="73" t="str">
        <f t="shared" si="2"/>
        <v/>
      </c>
      <c r="K16" s="16"/>
    </row>
    <row r="17" spans="2:11" ht="15.75" x14ac:dyDescent="0.25">
      <c r="B17" s="26"/>
      <c r="C17" s="35"/>
      <c r="D17" s="36"/>
      <c r="E17" s="38"/>
      <c r="F17" s="39" t="str">
        <f t="shared" si="0"/>
        <v/>
      </c>
      <c r="G17" s="38"/>
      <c r="H17" s="71"/>
      <c r="I17" s="39" t="str">
        <f t="shared" si="1"/>
        <v/>
      </c>
      <c r="J17" s="73" t="str">
        <f t="shared" si="2"/>
        <v/>
      </c>
      <c r="K17" s="16"/>
    </row>
    <row r="18" spans="2:11" ht="15.75" x14ac:dyDescent="0.25">
      <c r="B18" s="26"/>
      <c r="C18" s="35"/>
      <c r="D18" s="36"/>
      <c r="E18" s="38"/>
      <c r="F18" s="39" t="str">
        <f t="shared" si="0"/>
        <v/>
      </c>
      <c r="G18" s="38"/>
      <c r="H18" s="71"/>
      <c r="I18" s="39" t="str">
        <f t="shared" si="1"/>
        <v/>
      </c>
      <c r="J18" s="73" t="str">
        <f t="shared" si="2"/>
        <v/>
      </c>
      <c r="K18" s="16"/>
    </row>
    <row r="19" spans="2:11" ht="15.75" x14ac:dyDescent="0.25">
      <c r="B19" s="26"/>
      <c r="C19" s="35"/>
      <c r="D19" s="36"/>
      <c r="E19" s="38"/>
      <c r="F19" s="39" t="str">
        <f t="shared" si="0"/>
        <v/>
      </c>
      <c r="G19" s="38"/>
      <c r="H19" s="71"/>
      <c r="I19" s="39" t="str">
        <f t="shared" si="1"/>
        <v/>
      </c>
      <c r="J19" s="73" t="str">
        <f t="shared" si="2"/>
        <v/>
      </c>
      <c r="K19" s="16"/>
    </row>
    <row r="20" spans="2:11" ht="15.75" x14ac:dyDescent="0.25">
      <c r="B20" s="26"/>
      <c r="C20" s="35"/>
      <c r="D20" s="36"/>
      <c r="E20" s="38"/>
      <c r="F20" s="39" t="str">
        <f t="shared" si="0"/>
        <v/>
      </c>
      <c r="G20" s="38"/>
      <c r="H20" s="71"/>
      <c r="I20" s="39" t="str">
        <f t="shared" si="1"/>
        <v/>
      </c>
      <c r="J20" s="73" t="str">
        <f t="shared" si="2"/>
        <v/>
      </c>
      <c r="K20" s="16"/>
    </row>
    <row r="21" spans="2:11" ht="15.75" x14ac:dyDescent="0.25">
      <c r="B21" s="26"/>
      <c r="C21" s="35"/>
      <c r="D21" s="36"/>
      <c r="E21" s="38"/>
      <c r="F21" s="39" t="str">
        <f t="shared" si="0"/>
        <v/>
      </c>
      <c r="G21" s="38"/>
      <c r="H21" s="71"/>
      <c r="I21" s="39" t="str">
        <f t="shared" si="1"/>
        <v/>
      </c>
      <c r="J21" s="73" t="str">
        <f t="shared" si="2"/>
        <v/>
      </c>
      <c r="K21" s="16"/>
    </row>
    <row r="22" spans="2:11" ht="15.75" x14ac:dyDescent="0.25">
      <c r="B22" s="26"/>
      <c r="C22" s="35"/>
      <c r="D22" s="36"/>
      <c r="E22" s="38"/>
      <c r="F22" s="39" t="str">
        <f t="shared" si="0"/>
        <v/>
      </c>
      <c r="G22" s="38"/>
      <c r="H22" s="71"/>
      <c r="I22" s="39" t="str">
        <f t="shared" si="1"/>
        <v/>
      </c>
      <c r="J22" s="73" t="str">
        <f t="shared" si="2"/>
        <v/>
      </c>
      <c r="K22" s="16"/>
    </row>
    <row r="23" spans="2:11" ht="15.75" x14ac:dyDescent="0.25">
      <c r="B23" s="26"/>
      <c r="C23" s="35"/>
      <c r="D23" s="36"/>
      <c r="E23" s="38"/>
      <c r="F23" s="39" t="str">
        <f t="shared" si="0"/>
        <v/>
      </c>
      <c r="G23" s="38"/>
      <c r="H23" s="71"/>
      <c r="I23" s="39" t="str">
        <f t="shared" si="1"/>
        <v/>
      </c>
      <c r="J23" s="73" t="str">
        <f t="shared" si="2"/>
        <v/>
      </c>
      <c r="K23" s="16"/>
    </row>
    <row r="24" spans="2:11" ht="15.75" x14ac:dyDescent="0.25">
      <c r="B24" s="26"/>
      <c r="C24" s="35"/>
      <c r="D24" s="36"/>
      <c r="E24" s="38"/>
      <c r="F24" s="39" t="str">
        <f t="shared" si="0"/>
        <v/>
      </c>
      <c r="G24" s="38"/>
      <c r="H24" s="71"/>
      <c r="I24" s="39" t="str">
        <f t="shared" si="1"/>
        <v/>
      </c>
      <c r="J24" s="73" t="str">
        <f t="shared" si="2"/>
        <v/>
      </c>
      <c r="K24" s="16"/>
    </row>
    <row r="25" spans="2:11" ht="15.75" x14ac:dyDescent="0.25">
      <c r="B25" s="26"/>
      <c r="C25" s="35"/>
      <c r="D25" s="36"/>
      <c r="E25" s="38"/>
      <c r="F25" s="39" t="str">
        <f t="shared" si="0"/>
        <v/>
      </c>
      <c r="G25" s="38"/>
      <c r="H25" s="71"/>
      <c r="I25" s="39" t="str">
        <f t="shared" si="1"/>
        <v/>
      </c>
      <c r="J25" s="73" t="str">
        <f t="shared" si="2"/>
        <v/>
      </c>
      <c r="K25" s="16"/>
    </row>
    <row r="26" spans="2:11" ht="15.75" x14ac:dyDescent="0.25">
      <c r="B26" s="26"/>
      <c r="C26" s="35"/>
      <c r="D26" s="36"/>
      <c r="E26" s="38"/>
      <c r="F26" s="39" t="str">
        <f t="shared" si="0"/>
        <v/>
      </c>
      <c r="G26" s="38"/>
      <c r="H26" s="71"/>
      <c r="I26" s="39" t="str">
        <f t="shared" si="1"/>
        <v/>
      </c>
      <c r="J26" s="73" t="str">
        <f t="shared" si="2"/>
        <v/>
      </c>
      <c r="K26" s="16"/>
    </row>
    <row r="27" spans="2:11" ht="15.75" x14ac:dyDescent="0.25">
      <c r="B27" s="26"/>
      <c r="C27" s="35"/>
      <c r="D27" s="36"/>
      <c r="E27" s="38"/>
      <c r="F27" s="39" t="str">
        <f t="shared" si="0"/>
        <v/>
      </c>
      <c r="G27" s="38"/>
      <c r="H27" s="71"/>
      <c r="I27" s="39" t="str">
        <f t="shared" si="1"/>
        <v/>
      </c>
      <c r="J27" s="73" t="str">
        <f t="shared" si="2"/>
        <v/>
      </c>
      <c r="K27" s="16"/>
    </row>
    <row r="28" spans="2:11" ht="15.75" x14ac:dyDescent="0.25">
      <c r="B28" s="26"/>
      <c r="C28" s="35"/>
      <c r="D28" s="36"/>
      <c r="E28" s="38"/>
      <c r="F28" s="39" t="str">
        <f t="shared" si="0"/>
        <v/>
      </c>
      <c r="G28" s="38"/>
      <c r="H28" s="71"/>
      <c r="I28" s="39" t="str">
        <f t="shared" si="1"/>
        <v/>
      </c>
      <c r="J28" s="73" t="str">
        <f t="shared" si="2"/>
        <v/>
      </c>
      <c r="K28" s="16"/>
    </row>
    <row r="29" spans="2:11" ht="15.75" x14ac:dyDescent="0.25">
      <c r="B29" s="26"/>
      <c r="C29" s="35"/>
      <c r="D29" s="36"/>
      <c r="E29" s="38"/>
      <c r="F29" s="39" t="str">
        <f t="shared" si="0"/>
        <v/>
      </c>
      <c r="G29" s="38"/>
      <c r="H29" s="71"/>
      <c r="I29" s="39" t="str">
        <f t="shared" si="1"/>
        <v/>
      </c>
      <c r="J29" s="73" t="str">
        <f t="shared" si="2"/>
        <v/>
      </c>
      <c r="K29" s="16"/>
    </row>
    <row r="30" spans="2:11" ht="15.75" x14ac:dyDescent="0.25">
      <c r="B30" s="26"/>
      <c r="C30" s="35"/>
      <c r="D30" s="36"/>
      <c r="E30" s="38"/>
      <c r="F30" s="39" t="str">
        <f t="shared" si="0"/>
        <v/>
      </c>
      <c r="G30" s="38"/>
      <c r="H30" s="71"/>
      <c r="I30" s="39" t="str">
        <f t="shared" si="1"/>
        <v/>
      </c>
      <c r="J30" s="73" t="str">
        <f t="shared" si="2"/>
        <v/>
      </c>
      <c r="K30" s="16"/>
    </row>
    <row r="31" spans="2:11" ht="15.75" x14ac:dyDescent="0.25">
      <c r="B31" s="26"/>
      <c r="C31" s="35"/>
      <c r="D31" s="36"/>
      <c r="E31" s="38"/>
      <c r="F31" s="39" t="str">
        <f t="shared" si="0"/>
        <v/>
      </c>
      <c r="G31" s="38"/>
      <c r="H31" s="71"/>
      <c r="I31" s="39" t="str">
        <f t="shared" si="1"/>
        <v/>
      </c>
      <c r="J31" s="73" t="str">
        <f t="shared" si="2"/>
        <v/>
      </c>
      <c r="K31" s="16"/>
    </row>
    <row r="32" spans="2:11" ht="15.75" x14ac:dyDescent="0.25">
      <c r="B32" s="26"/>
      <c r="C32" s="35"/>
      <c r="D32" s="36"/>
      <c r="E32" s="38"/>
      <c r="F32" s="39" t="str">
        <f t="shared" si="0"/>
        <v/>
      </c>
      <c r="G32" s="38"/>
      <c r="H32" s="71"/>
      <c r="I32" s="39" t="str">
        <f t="shared" si="1"/>
        <v/>
      </c>
      <c r="J32" s="73" t="str">
        <f t="shared" si="2"/>
        <v/>
      </c>
      <c r="K32" s="16"/>
    </row>
    <row r="33" spans="2:11" ht="15.75" x14ac:dyDescent="0.25">
      <c r="B33" s="26"/>
      <c r="C33" s="35"/>
      <c r="D33" s="36"/>
      <c r="E33" s="38"/>
      <c r="F33" s="39" t="str">
        <f t="shared" si="0"/>
        <v/>
      </c>
      <c r="G33" s="38"/>
      <c r="H33" s="71"/>
      <c r="I33" s="39" t="str">
        <f t="shared" si="1"/>
        <v/>
      </c>
      <c r="J33" s="73" t="str">
        <f t="shared" si="2"/>
        <v/>
      </c>
      <c r="K33" s="16"/>
    </row>
    <row r="34" spans="2:11" ht="15.75" x14ac:dyDescent="0.25">
      <c r="B34" s="26"/>
      <c r="C34" s="35"/>
      <c r="D34" s="36"/>
      <c r="E34" s="38"/>
      <c r="F34" s="39" t="str">
        <f t="shared" si="0"/>
        <v/>
      </c>
      <c r="G34" s="38"/>
      <c r="H34" s="71"/>
      <c r="I34" s="39" t="str">
        <f t="shared" si="1"/>
        <v/>
      </c>
      <c r="J34" s="73" t="str">
        <f t="shared" si="2"/>
        <v/>
      </c>
      <c r="K34" s="16"/>
    </row>
    <row r="35" spans="2:11" ht="15.75" x14ac:dyDescent="0.25">
      <c r="B35" s="26"/>
      <c r="C35" s="35"/>
      <c r="D35" s="36"/>
      <c r="E35" s="38"/>
      <c r="F35" s="39" t="str">
        <f t="shared" si="0"/>
        <v/>
      </c>
      <c r="G35" s="38"/>
      <c r="H35" s="71"/>
      <c r="I35" s="39" t="str">
        <f t="shared" si="1"/>
        <v/>
      </c>
      <c r="J35" s="73" t="str">
        <f t="shared" si="2"/>
        <v/>
      </c>
      <c r="K35" s="16"/>
    </row>
    <row r="36" spans="2:11" ht="15.75" x14ac:dyDescent="0.25">
      <c r="B36" s="26"/>
      <c r="C36" s="35"/>
      <c r="D36" s="36"/>
      <c r="E36" s="38"/>
      <c r="F36" s="39" t="str">
        <f t="shared" si="0"/>
        <v/>
      </c>
      <c r="G36" s="38"/>
      <c r="H36" s="71"/>
      <c r="I36" s="39" t="str">
        <f t="shared" si="1"/>
        <v/>
      </c>
      <c r="J36" s="73" t="str">
        <f t="shared" si="2"/>
        <v/>
      </c>
      <c r="K36" s="16"/>
    </row>
    <row r="37" spans="2:11" ht="15.75" x14ac:dyDescent="0.25">
      <c r="B37" s="26"/>
      <c r="C37" s="35"/>
      <c r="D37" s="36"/>
      <c r="E37" s="38"/>
      <c r="F37" s="39" t="str">
        <f t="shared" si="0"/>
        <v/>
      </c>
      <c r="G37" s="38"/>
      <c r="H37" s="71"/>
      <c r="I37" s="39" t="str">
        <f t="shared" si="1"/>
        <v/>
      </c>
      <c r="J37" s="73" t="str">
        <f t="shared" si="2"/>
        <v/>
      </c>
      <c r="K37" s="16"/>
    </row>
    <row r="38" spans="2:11" ht="15.75" x14ac:dyDescent="0.25">
      <c r="B38" s="26"/>
      <c r="C38" s="35"/>
      <c r="D38" s="36"/>
      <c r="E38" s="38"/>
      <c r="F38" s="39" t="str">
        <f t="shared" si="0"/>
        <v/>
      </c>
      <c r="G38" s="38"/>
      <c r="H38" s="71"/>
      <c r="I38" s="39" t="str">
        <f t="shared" si="1"/>
        <v/>
      </c>
      <c r="J38" s="73" t="str">
        <f t="shared" si="2"/>
        <v/>
      </c>
      <c r="K38" s="16"/>
    </row>
    <row r="39" spans="2:11" ht="15.75" x14ac:dyDescent="0.25">
      <c r="B39" s="26"/>
      <c r="C39" s="35"/>
      <c r="D39" s="36"/>
      <c r="E39" s="38"/>
      <c r="F39" s="39" t="str">
        <f t="shared" si="0"/>
        <v/>
      </c>
      <c r="G39" s="38"/>
      <c r="H39" s="71"/>
      <c r="I39" s="39" t="str">
        <f t="shared" si="1"/>
        <v/>
      </c>
      <c r="J39" s="73" t="str">
        <f t="shared" si="2"/>
        <v/>
      </c>
      <c r="K39" s="16"/>
    </row>
    <row r="40" spans="2:11" ht="15.75" x14ac:dyDescent="0.25">
      <c r="B40" s="26"/>
      <c r="C40" s="35"/>
      <c r="D40" s="36"/>
      <c r="E40" s="38"/>
      <c r="F40" s="39" t="str">
        <f t="shared" si="0"/>
        <v/>
      </c>
      <c r="G40" s="38"/>
      <c r="H40" s="71"/>
      <c r="I40" s="39" t="str">
        <f t="shared" si="1"/>
        <v/>
      </c>
      <c r="J40" s="73" t="str">
        <f t="shared" si="2"/>
        <v/>
      </c>
      <c r="K40" s="16"/>
    </row>
    <row r="41" spans="2:11" ht="15.75" x14ac:dyDescent="0.25">
      <c r="B41" s="26"/>
      <c r="C41" s="35"/>
      <c r="D41" s="36"/>
      <c r="E41" s="38"/>
      <c r="F41" s="39" t="str">
        <f t="shared" si="0"/>
        <v/>
      </c>
      <c r="G41" s="38"/>
      <c r="H41" s="71"/>
      <c r="I41" s="39" t="str">
        <f t="shared" si="1"/>
        <v/>
      </c>
      <c r="J41" s="73" t="str">
        <f t="shared" si="2"/>
        <v/>
      </c>
      <c r="K41" s="16"/>
    </row>
    <row r="42" spans="2:11" ht="5.25" customHeight="1" thickBot="1" x14ac:dyDescent="0.3">
      <c r="B42" s="27"/>
      <c r="C42" s="20"/>
      <c r="D42" s="20"/>
      <c r="E42" s="20"/>
      <c r="F42" s="20"/>
      <c r="G42" s="20"/>
      <c r="H42" s="20"/>
      <c r="I42" s="20"/>
      <c r="J42" s="20"/>
      <c r="K42" s="21"/>
    </row>
    <row r="43" spans="2:11" x14ac:dyDescent="0.25">
      <c r="C43" t="s">
        <v>33</v>
      </c>
    </row>
    <row r="59" spans="4:13" ht="15" customHeight="1" x14ac:dyDescent="0.25"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4:13" ht="15" customHeight="1" x14ac:dyDescent="0.25">
      <c r="D60" s="60"/>
      <c r="E60" s="60"/>
      <c r="F60" s="60"/>
      <c r="G60" s="60"/>
      <c r="H60" s="60"/>
      <c r="I60" s="60"/>
      <c r="J60" s="60"/>
      <c r="K60" s="60"/>
      <c r="L60" s="60"/>
      <c r="M60" s="60"/>
    </row>
  </sheetData>
  <mergeCells count="1">
    <mergeCell ref="D4:H5"/>
  </mergeCells>
  <pageMargins left="0.51181102362204722" right="0.51181102362204722" top="0.78740157480314965" bottom="0.78740157480314965" header="0.31496062992125984" footer="0.31496062992125984"/>
  <pageSetup paperSize="9" scale="6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K42"/>
  <sheetViews>
    <sheetView showGridLines="0" zoomScale="85" zoomScaleNormal="85" zoomScaleSheetLayoutView="70" workbookViewId="0">
      <selection activeCell="C7" sqref="C7:C10"/>
    </sheetView>
  </sheetViews>
  <sheetFormatPr defaultRowHeight="15" x14ac:dyDescent="0.25"/>
  <cols>
    <col min="1" max="2" width="5.140625" customWidth="1"/>
    <col min="3" max="3" width="26.85546875" customWidth="1"/>
    <col min="4" max="4" width="21.5703125" customWidth="1"/>
    <col min="5" max="11" width="17.28515625" customWidth="1"/>
    <col min="12" max="12" width="1.7109375" customWidth="1"/>
    <col min="41" max="41" width="4.42578125" customWidth="1"/>
  </cols>
  <sheetData>
    <row r="1" spans="3:11" ht="15.75" thickBot="1" x14ac:dyDescent="0.3"/>
    <row r="2" spans="3:11" ht="29.25" customHeight="1" x14ac:dyDescent="0.25">
      <c r="C2" s="13"/>
      <c r="D2" s="14"/>
      <c r="E2" s="173" t="s">
        <v>10</v>
      </c>
      <c r="F2" s="173"/>
      <c r="G2" s="173"/>
      <c r="H2" s="173"/>
      <c r="I2" s="173"/>
      <c r="J2" s="14"/>
      <c r="K2" s="15"/>
    </row>
    <row r="3" spans="3:11" ht="29.25" customHeight="1" thickBot="1" x14ac:dyDescent="0.3">
      <c r="C3" s="19"/>
      <c r="D3" s="20"/>
      <c r="E3" s="174"/>
      <c r="F3" s="174"/>
      <c r="G3" s="174"/>
      <c r="H3" s="174"/>
      <c r="I3" s="174"/>
      <c r="J3" s="20"/>
      <c r="K3" s="21"/>
    </row>
    <row r="4" spans="3:11" x14ac:dyDescent="0.25">
      <c r="C4" s="24"/>
      <c r="D4" s="24"/>
    </row>
    <row r="5" spans="3:11" ht="7.5" customHeight="1" thickBot="1" x14ac:dyDescent="0.3"/>
    <row r="6" spans="3:11" s="43" customFormat="1" ht="30.75" thickBot="1" x14ac:dyDescent="0.3">
      <c r="C6" s="69" t="s">
        <v>43</v>
      </c>
      <c r="D6" s="128" t="s">
        <v>42</v>
      </c>
      <c r="E6" s="75"/>
      <c r="F6" s="75"/>
      <c r="G6" s="75"/>
      <c r="H6" s="75"/>
      <c r="I6" s="75"/>
      <c r="J6" s="75"/>
      <c r="K6" s="75"/>
    </row>
    <row r="7" spans="3:11" ht="18.75" customHeight="1" x14ac:dyDescent="0.25">
      <c r="C7" s="169"/>
      <c r="D7" s="76" t="s">
        <v>11</v>
      </c>
      <c r="E7" s="79">
        <f>E8-E9-E10</f>
        <v>0</v>
      </c>
      <c r="F7" s="79">
        <f t="shared" ref="F7:K7" si="0">F8-F9-F10</f>
        <v>0</v>
      </c>
      <c r="G7" s="79">
        <f t="shared" si="0"/>
        <v>0</v>
      </c>
      <c r="H7" s="79">
        <f t="shared" si="0"/>
        <v>0</v>
      </c>
      <c r="I7" s="79">
        <f t="shared" si="0"/>
        <v>0</v>
      </c>
      <c r="J7" s="79">
        <f t="shared" si="0"/>
        <v>0</v>
      </c>
      <c r="K7" s="79">
        <f t="shared" si="0"/>
        <v>0</v>
      </c>
    </row>
    <row r="8" spans="3:11" ht="18.75" x14ac:dyDescent="0.25">
      <c r="C8" s="170"/>
      <c r="D8" s="77" t="s">
        <v>4</v>
      </c>
      <c r="E8" s="80"/>
      <c r="F8" s="80"/>
      <c r="G8" s="80"/>
      <c r="H8" s="80"/>
      <c r="I8" s="80"/>
      <c r="J8" s="80"/>
      <c r="K8" s="80"/>
    </row>
    <row r="9" spans="3:11" ht="18.75" x14ac:dyDescent="0.25">
      <c r="C9" s="171"/>
      <c r="D9" s="78" t="s">
        <v>41</v>
      </c>
      <c r="E9" s="80"/>
      <c r="F9" s="80"/>
      <c r="G9" s="80"/>
      <c r="H9" s="80"/>
      <c r="I9" s="80"/>
      <c r="J9" s="80"/>
      <c r="K9" s="80"/>
    </row>
    <row r="10" spans="3:11" ht="19.5" thickBot="1" x14ac:dyDescent="0.3">
      <c r="C10" s="172"/>
      <c r="D10" s="143" t="s">
        <v>45</v>
      </c>
      <c r="E10" s="81"/>
      <c r="F10" s="81"/>
      <c r="G10" s="81"/>
      <c r="H10" s="81"/>
      <c r="I10" s="81"/>
      <c r="J10" s="81"/>
      <c r="K10" s="81"/>
    </row>
    <row r="11" spans="3:11" ht="18.75" customHeight="1" x14ac:dyDescent="0.25">
      <c r="C11" s="169"/>
      <c r="D11" s="76" t="s">
        <v>11</v>
      </c>
      <c r="E11" s="79">
        <f>E12-E13-E14</f>
        <v>0</v>
      </c>
      <c r="F11" s="79">
        <f t="shared" ref="F11" si="1">F12-F13-F14</f>
        <v>0</v>
      </c>
      <c r="G11" s="79">
        <f t="shared" ref="G11" si="2">G12-G13-G14</f>
        <v>0</v>
      </c>
      <c r="H11" s="79">
        <f t="shared" ref="H11" si="3">H12-H13-H14</f>
        <v>0</v>
      </c>
      <c r="I11" s="79">
        <f t="shared" ref="I11" si="4">I12-I13-I14</f>
        <v>0</v>
      </c>
      <c r="J11" s="79">
        <f t="shared" ref="J11" si="5">J12-J13-J14</f>
        <v>0</v>
      </c>
      <c r="K11" s="79">
        <f t="shared" ref="K11" si="6">K12-K13-K14</f>
        <v>0</v>
      </c>
    </row>
    <row r="12" spans="3:11" ht="18.75" x14ac:dyDescent="0.25">
      <c r="C12" s="170"/>
      <c r="D12" s="77" t="s">
        <v>4</v>
      </c>
      <c r="E12" s="80"/>
      <c r="F12" s="80"/>
      <c r="G12" s="80"/>
      <c r="H12" s="80"/>
      <c r="I12" s="80"/>
      <c r="J12" s="80"/>
      <c r="K12" s="80"/>
    </row>
    <row r="13" spans="3:11" ht="18.75" x14ac:dyDescent="0.25">
      <c r="C13" s="171"/>
      <c r="D13" s="78" t="s">
        <v>41</v>
      </c>
      <c r="E13" s="80"/>
      <c r="F13" s="80"/>
      <c r="G13" s="80"/>
      <c r="H13" s="80"/>
      <c r="I13" s="80"/>
      <c r="J13" s="80"/>
      <c r="K13" s="80"/>
    </row>
    <row r="14" spans="3:11" ht="19.5" thickBot="1" x14ac:dyDescent="0.3">
      <c r="C14" s="172"/>
      <c r="D14" s="143" t="s">
        <v>45</v>
      </c>
      <c r="E14" s="81"/>
      <c r="F14" s="81"/>
      <c r="G14" s="81"/>
      <c r="H14" s="81"/>
      <c r="I14" s="81"/>
      <c r="J14" s="81"/>
      <c r="K14" s="81"/>
    </row>
    <row r="15" spans="3:11" ht="18.75" customHeight="1" x14ac:dyDescent="0.25">
      <c r="C15" s="169"/>
      <c r="D15" s="76" t="s">
        <v>11</v>
      </c>
      <c r="E15" s="79">
        <f>E16-E17-E18</f>
        <v>0</v>
      </c>
      <c r="F15" s="79">
        <f t="shared" ref="F15" si="7">F16-F17-F18</f>
        <v>0</v>
      </c>
      <c r="G15" s="79">
        <f t="shared" ref="G15" si="8">G16-G17-G18</f>
        <v>0</v>
      </c>
      <c r="H15" s="79">
        <f t="shared" ref="H15" si="9">H16-H17-H18</f>
        <v>0</v>
      </c>
      <c r="I15" s="79">
        <f t="shared" ref="I15" si="10">I16-I17-I18</f>
        <v>0</v>
      </c>
      <c r="J15" s="79">
        <f t="shared" ref="J15" si="11">J16-J17-J18</f>
        <v>0</v>
      </c>
      <c r="K15" s="79">
        <f t="shared" ref="K15" si="12">K16-K17-K18</f>
        <v>0</v>
      </c>
    </row>
    <row r="16" spans="3:11" ht="18.75" x14ac:dyDescent="0.25">
      <c r="C16" s="170"/>
      <c r="D16" s="77" t="s">
        <v>4</v>
      </c>
      <c r="E16" s="80"/>
      <c r="F16" s="80"/>
      <c r="G16" s="80"/>
      <c r="H16" s="80"/>
      <c r="I16" s="80"/>
      <c r="J16" s="80"/>
      <c r="K16" s="80"/>
    </row>
    <row r="17" spans="3:11" ht="18.75" x14ac:dyDescent="0.25">
      <c r="C17" s="171"/>
      <c r="D17" s="78" t="s">
        <v>41</v>
      </c>
      <c r="E17" s="80"/>
      <c r="F17" s="80"/>
      <c r="G17" s="80"/>
      <c r="H17" s="80"/>
      <c r="I17" s="80"/>
      <c r="J17" s="80"/>
      <c r="K17" s="80"/>
    </row>
    <row r="18" spans="3:11" ht="19.5" thickBot="1" x14ac:dyDescent="0.3">
      <c r="C18" s="172"/>
      <c r="D18" s="143" t="s">
        <v>45</v>
      </c>
      <c r="E18" s="81"/>
      <c r="F18" s="81"/>
      <c r="G18" s="81"/>
      <c r="H18" s="81"/>
      <c r="I18" s="81"/>
      <c r="J18" s="81"/>
      <c r="K18" s="81"/>
    </row>
    <row r="19" spans="3:11" ht="18.75" customHeight="1" x14ac:dyDescent="0.25">
      <c r="C19" s="169"/>
      <c r="D19" s="76" t="s">
        <v>11</v>
      </c>
      <c r="E19" s="79">
        <f>E20-E21-E22</f>
        <v>0</v>
      </c>
      <c r="F19" s="79">
        <f t="shared" ref="F19" si="13">F20-F21-F22</f>
        <v>0</v>
      </c>
      <c r="G19" s="79">
        <f t="shared" ref="G19" si="14">G20-G21-G22</f>
        <v>0</v>
      </c>
      <c r="H19" s="79">
        <f t="shared" ref="H19" si="15">H20-H21-H22</f>
        <v>0</v>
      </c>
      <c r="I19" s="79">
        <f t="shared" ref="I19" si="16">I20-I21-I22</f>
        <v>0</v>
      </c>
      <c r="J19" s="79">
        <f t="shared" ref="J19" si="17">J20-J21-J22</f>
        <v>0</v>
      </c>
      <c r="K19" s="79">
        <f t="shared" ref="K19" si="18">K20-K21-K22</f>
        <v>0</v>
      </c>
    </row>
    <row r="20" spans="3:11" ht="18.75" x14ac:dyDescent="0.25">
      <c r="C20" s="170"/>
      <c r="D20" s="77" t="s">
        <v>4</v>
      </c>
      <c r="E20" s="80"/>
      <c r="F20" s="80"/>
      <c r="G20" s="80"/>
      <c r="H20" s="80"/>
      <c r="I20" s="80"/>
      <c r="J20" s="80"/>
      <c r="K20" s="80"/>
    </row>
    <row r="21" spans="3:11" ht="18.75" x14ac:dyDescent="0.25">
      <c r="C21" s="171"/>
      <c r="D21" s="78" t="s">
        <v>41</v>
      </c>
      <c r="E21" s="80"/>
      <c r="F21" s="80"/>
      <c r="G21" s="80"/>
      <c r="H21" s="80"/>
      <c r="I21" s="80"/>
      <c r="J21" s="80"/>
      <c r="K21" s="80"/>
    </row>
    <row r="22" spans="3:11" ht="19.5" thickBot="1" x14ac:dyDescent="0.3">
      <c r="C22" s="172"/>
      <c r="D22" s="143" t="s">
        <v>45</v>
      </c>
      <c r="E22" s="81"/>
      <c r="F22" s="81"/>
      <c r="G22" s="81"/>
      <c r="H22" s="81"/>
      <c r="I22" s="81"/>
      <c r="J22" s="81"/>
      <c r="K22" s="81"/>
    </row>
    <row r="23" spans="3:11" ht="18.75" customHeight="1" x14ac:dyDescent="0.25">
      <c r="C23" s="169"/>
      <c r="D23" s="76" t="s">
        <v>11</v>
      </c>
      <c r="E23" s="79">
        <f>E24-E25-E26</f>
        <v>0</v>
      </c>
      <c r="F23" s="79">
        <f t="shared" ref="F23" si="19">F24-F25-F26</f>
        <v>0</v>
      </c>
      <c r="G23" s="79">
        <f t="shared" ref="G23" si="20">G24-G25-G26</f>
        <v>0</v>
      </c>
      <c r="H23" s="79">
        <f t="shared" ref="H23" si="21">H24-H25-H26</f>
        <v>0</v>
      </c>
      <c r="I23" s="79">
        <f t="shared" ref="I23" si="22">I24-I25-I26</f>
        <v>0</v>
      </c>
      <c r="J23" s="79">
        <f t="shared" ref="J23" si="23">J24-J25-J26</f>
        <v>0</v>
      </c>
      <c r="K23" s="79">
        <f t="shared" ref="K23" si="24">K24-K25-K26</f>
        <v>0</v>
      </c>
    </row>
    <row r="24" spans="3:11" ht="18.75" x14ac:dyDescent="0.25">
      <c r="C24" s="170"/>
      <c r="D24" s="77" t="s">
        <v>4</v>
      </c>
      <c r="E24" s="80"/>
      <c r="F24" s="80"/>
      <c r="G24" s="80"/>
      <c r="H24" s="80"/>
      <c r="I24" s="80"/>
      <c r="J24" s="80"/>
      <c r="K24" s="80"/>
    </row>
    <row r="25" spans="3:11" ht="18.75" x14ac:dyDescent="0.25">
      <c r="C25" s="171"/>
      <c r="D25" s="78" t="s">
        <v>41</v>
      </c>
      <c r="E25" s="80"/>
      <c r="F25" s="80"/>
      <c r="G25" s="80"/>
      <c r="H25" s="80"/>
      <c r="I25" s="80"/>
      <c r="J25" s="80"/>
      <c r="K25" s="80"/>
    </row>
    <row r="26" spans="3:11" ht="19.5" thickBot="1" x14ac:dyDescent="0.3">
      <c r="C26" s="172"/>
      <c r="D26" s="143" t="s">
        <v>45</v>
      </c>
      <c r="E26" s="81"/>
      <c r="F26" s="81"/>
      <c r="G26" s="81"/>
      <c r="H26" s="81"/>
      <c r="I26" s="81"/>
      <c r="J26" s="81"/>
      <c r="K26" s="81"/>
    </row>
    <row r="27" spans="3:11" ht="18.75" customHeight="1" x14ac:dyDescent="0.25">
      <c r="C27" s="169"/>
      <c r="D27" s="76" t="s">
        <v>11</v>
      </c>
      <c r="E27" s="79">
        <f>E28-E29-E30</f>
        <v>0</v>
      </c>
      <c r="F27" s="79">
        <f t="shared" ref="F27" si="25">F28-F29-F30</f>
        <v>0</v>
      </c>
      <c r="G27" s="79">
        <f t="shared" ref="G27" si="26">G28-G29-G30</f>
        <v>0</v>
      </c>
      <c r="H27" s="79">
        <f t="shared" ref="H27" si="27">H28-H29-H30</f>
        <v>0</v>
      </c>
      <c r="I27" s="79">
        <f t="shared" ref="I27" si="28">I28-I29-I30</f>
        <v>0</v>
      </c>
      <c r="J27" s="79">
        <f t="shared" ref="J27" si="29">J28-J29-J30</f>
        <v>0</v>
      </c>
      <c r="K27" s="79">
        <f t="shared" ref="K27" si="30">K28-K29-K30</f>
        <v>0</v>
      </c>
    </row>
    <row r="28" spans="3:11" ht="18.75" x14ac:dyDescent="0.25">
      <c r="C28" s="170"/>
      <c r="D28" s="77" t="s">
        <v>4</v>
      </c>
      <c r="E28" s="80"/>
      <c r="F28" s="80"/>
      <c r="G28" s="80"/>
      <c r="H28" s="80"/>
      <c r="I28" s="80"/>
      <c r="J28" s="80"/>
      <c r="K28" s="80"/>
    </row>
    <row r="29" spans="3:11" ht="18.75" x14ac:dyDescent="0.25">
      <c r="C29" s="171"/>
      <c r="D29" s="78" t="s">
        <v>41</v>
      </c>
      <c r="E29" s="80"/>
      <c r="F29" s="80"/>
      <c r="G29" s="80"/>
      <c r="H29" s="80"/>
      <c r="I29" s="80"/>
      <c r="J29" s="80"/>
      <c r="K29" s="80"/>
    </row>
    <row r="30" spans="3:11" ht="19.5" thickBot="1" x14ac:dyDescent="0.3">
      <c r="C30" s="172"/>
      <c r="D30" s="143" t="s">
        <v>45</v>
      </c>
      <c r="E30" s="81"/>
      <c r="F30" s="81"/>
      <c r="G30" s="81"/>
      <c r="H30" s="81"/>
      <c r="I30" s="81"/>
      <c r="J30" s="81"/>
      <c r="K30" s="81"/>
    </row>
    <row r="31" spans="3:11" ht="18.75" customHeight="1" x14ac:dyDescent="0.25">
      <c r="C31" s="169"/>
      <c r="D31" s="76" t="s">
        <v>11</v>
      </c>
      <c r="E31" s="79">
        <f>E32-E33-E34</f>
        <v>0</v>
      </c>
      <c r="F31" s="79">
        <f t="shared" ref="F31" si="31">F32-F33-F34</f>
        <v>0</v>
      </c>
      <c r="G31" s="79">
        <f t="shared" ref="G31" si="32">G32-G33-G34</f>
        <v>0</v>
      </c>
      <c r="H31" s="79">
        <f t="shared" ref="H31" si="33">H32-H33-H34</f>
        <v>0</v>
      </c>
      <c r="I31" s="79">
        <f t="shared" ref="I31" si="34">I32-I33-I34</f>
        <v>0</v>
      </c>
      <c r="J31" s="79">
        <f t="shared" ref="J31" si="35">J32-J33-J34</f>
        <v>0</v>
      </c>
      <c r="K31" s="79">
        <f t="shared" ref="K31" si="36">K32-K33-K34</f>
        <v>0</v>
      </c>
    </row>
    <row r="32" spans="3:11" ht="18.75" x14ac:dyDescent="0.25">
      <c r="C32" s="170"/>
      <c r="D32" s="77" t="s">
        <v>4</v>
      </c>
      <c r="E32" s="80"/>
      <c r="F32" s="80"/>
      <c r="G32" s="80"/>
      <c r="H32" s="80"/>
      <c r="I32" s="80"/>
      <c r="J32" s="80"/>
      <c r="K32" s="80"/>
    </row>
    <row r="33" spans="3:11" ht="18.75" x14ac:dyDescent="0.25">
      <c r="C33" s="171"/>
      <c r="D33" s="78" t="s">
        <v>41</v>
      </c>
      <c r="E33" s="80"/>
      <c r="F33" s="80"/>
      <c r="G33" s="80"/>
      <c r="H33" s="80"/>
      <c r="I33" s="80"/>
      <c r="J33" s="80"/>
      <c r="K33" s="80"/>
    </row>
    <row r="34" spans="3:11" ht="19.5" thickBot="1" x14ac:dyDescent="0.3">
      <c r="C34" s="172"/>
      <c r="D34" s="143" t="s">
        <v>45</v>
      </c>
      <c r="E34" s="81"/>
      <c r="F34" s="81"/>
      <c r="G34" s="81"/>
      <c r="H34" s="81"/>
      <c r="I34" s="81"/>
      <c r="J34" s="81"/>
      <c r="K34" s="81"/>
    </row>
    <row r="35" spans="3:11" ht="18.75" customHeight="1" x14ac:dyDescent="0.25">
      <c r="C35" s="169"/>
      <c r="D35" s="76" t="s">
        <v>11</v>
      </c>
      <c r="E35" s="79">
        <f>E36-E37-E38</f>
        <v>0</v>
      </c>
      <c r="F35" s="79">
        <f t="shared" ref="F35" si="37">F36-F37-F38</f>
        <v>0</v>
      </c>
      <c r="G35" s="79">
        <f t="shared" ref="G35" si="38">G36-G37-G38</f>
        <v>0</v>
      </c>
      <c r="H35" s="79">
        <f t="shared" ref="H35" si="39">H36-H37-H38</f>
        <v>0</v>
      </c>
      <c r="I35" s="79">
        <f t="shared" ref="I35" si="40">I36-I37-I38</f>
        <v>0</v>
      </c>
      <c r="J35" s="79">
        <f t="shared" ref="J35" si="41">J36-J37-J38</f>
        <v>0</v>
      </c>
      <c r="K35" s="79">
        <f t="shared" ref="K35" si="42">K36-K37-K38</f>
        <v>0</v>
      </c>
    </row>
    <row r="36" spans="3:11" ht="18.75" x14ac:dyDescent="0.25">
      <c r="C36" s="170"/>
      <c r="D36" s="77" t="s">
        <v>4</v>
      </c>
      <c r="E36" s="80"/>
      <c r="F36" s="80"/>
      <c r="G36" s="80"/>
      <c r="H36" s="80"/>
      <c r="I36" s="80"/>
      <c r="J36" s="80"/>
      <c r="K36" s="80"/>
    </row>
    <row r="37" spans="3:11" ht="18.75" x14ac:dyDescent="0.25">
      <c r="C37" s="171"/>
      <c r="D37" s="78" t="s">
        <v>41</v>
      </c>
      <c r="E37" s="80"/>
      <c r="F37" s="80"/>
      <c r="G37" s="80"/>
      <c r="H37" s="80"/>
      <c r="I37" s="80"/>
      <c r="J37" s="80"/>
      <c r="K37" s="80"/>
    </row>
    <row r="38" spans="3:11" ht="19.5" thickBot="1" x14ac:dyDescent="0.3">
      <c r="C38" s="172"/>
      <c r="D38" s="143" t="s">
        <v>45</v>
      </c>
      <c r="E38" s="81"/>
      <c r="F38" s="81"/>
      <c r="G38" s="81"/>
      <c r="H38" s="81"/>
      <c r="I38" s="81"/>
      <c r="J38" s="81"/>
      <c r="K38" s="81"/>
    </row>
    <row r="39" spans="3:11" ht="18.75" customHeight="1" x14ac:dyDescent="0.25">
      <c r="C39" s="169"/>
      <c r="D39" s="76" t="s">
        <v>11</v>
      </c>
      <c r="E39" s="79">
        <f>E40-E41-E42</f>
        <v>0</v>
      </c>
      <c r="F39" s="79">
        <f t="shared" ref="F39" si="43">F40-F41-F42</f>
        <v>0</v>
      </c>
      <c r="G39" s="79">
        <f t="shared" ref="G39" si="44">G40-G41-G42</f>
        <v>0</v>
      </c>
      <c r="H39" s="79">
        <f t="shared" ref="H39" si="45">H40-H41-H42</f>
        <v>0</v>
      </c>
      <c r="I39" s="79">
        <f t="shared" ref="I39" si="46">I40-I41-I42</f>
        <v>0</v>
      </c>
      <c r="J39" s="79">
        <f t="shared" ref="J39" si="47">J40-J41-J42</f>
        <v>0</v>
      </c>
      <c r="K39" s="79">
        <f t="shared" ref="K39" si="48">K40-K41-K42</f>
        <v>0</v>
      </c>
    </row>
    <row r="40" spans="3:11" ht="18.75" x14ac:dyDescent="0.25">
      <c r="C40" s="170"/>
      <c r="D40" s="77" t="s">
        <v>4</v>
      </c>
      <c r="E40" s="80"/>
      <c r="F40" s="80"/>
      <c r="G40" s="80"/>
      <c r="H40" s="80"/>
      <c r="I40" s="80"/>
      <c r="J40" s="80"/>
      <c r="K40" s="80"/>
    </row>
    <row r="41" spans="3:11" ht="18.75" x14ac:dyDescent="0.25">
      <c r="C41" s="171"/>
      <c r="D41" s="78" t="s">
        <v>41</v>
      </c>
      <c r="E41" s="80"/>
      <c r="F41" s="80"/>
      <c r="G41" s="80"/>
      <c r="H41" s="80"/>
      <c r="I41" s="80"/>
      <c r="J41" s="80"/>
      <c r="K41" s="80"/>
    </row>
    <row r="42" spans="3:11" ht="19.5" thickBot="1" x14ac:dyDescent="0.3">
      <c r="C42" s="172"/>
      <c r="D42" s="143" t="s">
        <v>45</v>
      </c>
      <c r="E42" s="81"/>
      <c r="F42" s="81"/>
      <c r="G42" s="81"/>
      <c r="H42" s="81"/>
      <c r="I42" s="81"/>
      <c r="J42" s="81"/>
      <c r="K42" s="81"/>
    </row>
  </sheetData>
  <mergeCells count="10">
    <mergeCell ref="C35:C38"/>
    <mergeCell ref="C39:C42"/>
    <mergeCell ref="E2:I3"/>
    <mergeCell ref="C27:C30"/>
    <mergeCell ref="C31:C34"/>
    <mergeCell ref="C7:C10"/>
    <mergeCell ref="C11:C14"/>
    <mergeCell ref="C15:C18"/>
    <mergeCell ref="C19:C22"/>
    <mergeCell ref="C23:C2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3" fitToWidth="2" orientation="landscape" r:id="rId1"/>
  <colBreaks count="1" manualBreakCount="1">
    <brk id="12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Formulario</vt:lpstr>
      <vt:lpstr>Planilha Produção</vt:lpstr>
      <vt:lpstr>Planilha Revenda</vt:lpstr>
      <vt:lpstr>Analítico</vt:lpstr>
      <vt:lpstr>Analítico!Area_de_impressao</vt:lpstr>
      <vt:lpstr>'Planilha Produção'!Area_de_impressao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Secundino Corcini</dc:creator>
  <cp:lastModifiedBy>Saulo Roberto Henrich Morschel</cp:lastModifiedBy>
  <cp:lastPrinted>2015-02-17T18:49:13Z</cp:lastPrinted>
  <dcterms:created xsi:type="dcterms:W3CDTF">2015-01-31T11:12:04Z</dcterms:created>
  <dcterms:modified xsi:type="dcterms:W3CDTF">2018-09-13T14:13:15Z</dcterms:modified>
</cp:coreProperties>
</file>